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300" windowWidth="19200" windowHeight="7050"/>
  </bookViews>
  <sheets>
    <sheet name="Меню лето" sheetId="4" r:id="rId1"/>
  </sheets>
  <definedNames>
    <definedName name="_xlnm.Print_Area" localSheetId="0">'Меню лето'!$A$1:$Z$122</definedName>
  </definedNames>
  <calcPr calcId="144525"/>
</workbook>
</file>

<file path=xl/calcChain.xml><?xml version="1.0" encoding="utf-8"?>
<calcChain xmlns="http://schemas.openxmlformats.org/spreadsheetml/2006/main">
  <c r="H104" i="4" l="1"/>
  <c r="Y105" i="4"/>
  <c r="P96" i="4"/>
  <c r="P15" i="4" l="1"/>
  <c r="P76" i="4"/>
  <c r="Y53" i="4"/>
  <c r="Y21" i="4"/>
  <c r="D17" i="4" l="1"/>
  <c r="H76" i="4" l="1"/>
  <c r="H96" i="4" l="1"/>
  <c r="H57" i="4" l="1"/>
  <c r="G110" i="4" l="1"/>
  <c r="F110" i="4"/>
  <c r="E110" i="4"/>
  <c r="E70" i="4" l="1"/>
  <c r="F70" i="4"/>
  <c r="G70" i="4"/>
  <c r="D70" i="4"/>
  <c r="E47" i="4"/>
  <c r="F47" i="4"/>
  <c r="G47" i="4"/>
  <c r="D47" i="4"/>
  <c r="E100" i="4"/>
  <c r="F100" i="4"/>
  <c r="G100" i="4"/>
  <c r="D100" i="4"/>
  <c r="H110" i="4" l="1"/>
  <c r="H33" i="4"/>
  <c r="H30" i="4"/>
  <c r="H20" i="4"/>
  <c r="H47" i="4" l="1"/>
  <c r="H100" i="4"/>
  <c r="H70" i="4"/>
  <c r="D80" i="4" l="1"/>
  <c r="F59" i="4"/>
  <c r="D59" i="4"/>
  <c r="E111" i="4"/>
  <c r="F111" i="4"/>
  <c r="G111" i="4"/>
  <c r="H111" i="4"/>
  <c r="D111" i="4"/>
  <c r="D26" i="4" l="1"/>
  <c r="G89" i="4" l="1"/>
  <c r="F89" i="4"/>
  <c r="D89" i="4"/>
  <c r="E89" i="4" l="1"/>
  <c r="H89" i="4"/>
  <c r="G80" i="4" l="1"/>
  <c r="F80" i="4"/>
  <c r="G59" i="4"/>
  <c r="E59" i="4"/>
  <c r="G37" i="4"/>
  <c r="F37" i="4"/>
  <c r="E37" i="4"/>
  <c r="G26" i="4"/>
  <c r="G17" i="4"/>
  <c r="F17" i="4"/>
  <c r="E17" i="4"/>
  <c r="E80" i="4" l="1"/>
  <c r="H80" i="4"/>
  <c r="E26" i="4"/>
  <c r="H17" i="4"/>
  <c r="F26" i="4"/>
  <c r="H59" i="4"/>
  <c r="H37" i="4" l="1"/>
  <c r="H26" i="4"/>
</calcChain>
</file>

<file path=xl/sharedStrings.xml><?xml version="1.0" encoding="utf-8"?>
<sst xmlns="http://schemas.openxmlformats.org/spreadsheetml/2006/main" count="194" uniqueCount="106">
  <si>
    <t>Итого</t>
  </si>
  <si>
    <t>Компот из сухофруктов</t>
  </si>
  <si>
    <t xml:space="preserve">Суп крестьянский с крупой </t>
  </si>
  <si>
    <t xml:space="preserve">Хлеб пшеничный </t>
  </si>
  <si>
    <t>Картофельное пюре</t>
  </si>
  <si>
    <t>Рассольник по-ленинградски</t>
  </si>
  <si>
    <t>Рагу из овощей</t>
  </si>
  <si>
    <t>Щи из свежей капусты с картофелем</t>
  </si>
  <si>
    <t>№ рецептуры</t>
  </si>
  <si>
    <t>Наименование блюда</t>
  </si>
  <si>
    <t>Выход, г</t>
  </si>
  <si>
    <t>Пищевые вещества</t>
  </si>
  <si>
    <t>Энергетическая ценность</t>
  </si>
  <si>
    <t>Б</t>
  </si>
  <si>
    <t>Ж</t>
  </si>
  <si>
    <t>У</t>
  </si>
  <si>
    <t xml:space="preserve">Суп с макронными изделиями </t>
  </si>
  <si>
    <t xml:space="preserve">Компот из ягод </t>
  </si>
  <si>
    <t xml:space="preserve"> </t>
  </si>
  <si>
    <t>День 1 (понедельник)</t>
  </si>
  <si>
    <t>Пищевая ценность ОБЕД</t>
  </si>
  <si>
    <t>День 2 (вторник)</t>
  </si>
  <si>
    <t>День 3 (среда)</t>
  </si>
  <si>
    <t>День 4 (четверг)</t>
  </si>
  <si>
    <t>День 5 (пятница)</t>
  </si>
  <si>
    <t>День 6 (понедельник)</t>
  </si>
  <si>
    <t>День 7 (вторник)</t>
  </si>
  <si>
    <t>День 8 (среда)</t>
  </si>
  <si>
    <t>День 9 (четверг)</t>
  </si>
  <si>
    <t>Хлеб ржаной йодированный</t>
  </si>
  <si>
    <t>Кондитерское изделие (вафли молочные)</t>
  </si>
  <si>
    <t>Яблоко</t>
  </si>
  <si>
    <t>Суп гороховый</t>
  </si>
  <si>
    <t xml:space="preserve">Тефтели из говядины </t>
  </si>
  <si>
    <t>Соус сметанный</t>
  </si>
  <si>
    <t>Гуляш из мяса  говядины</t>
  </si>
  <si>
    <t>Икра свекольная</t>
  </si>
  <si>
    <t>Икра морковная тушеная</t>
  </si>
  <si>
    <t>икра кабачковая</t>
  </si>
  <si>
    <t xml:space="preserve">Меню обедов для обучающихся 1-4 классов </t>
  </si>
  <si>
    <t>Нарезка из  свежих  огурцов</t>
  </si>
  <si>
    <t>54-3з</t>
  </si>
  <si>
    <t>Нарезка из  свежих  помидор</t>
  </si>
  <si>
    <t>54-2з</t>
  </si>
  <si>
    <t>54-45з</t>
  </si>
  <si>
    <t>54-4м</t>
  </si>
  <si>
    <t>54-9г</t>
  </si>
  <si>
    <t>54-11г</t>
  </si>
  <si>
    <t>54-9р</t>
  </si>
  <si>
    <t xml:space="preserve">Рыба запеченная с молочным соусом    </t>
  </si>
  <si>
    <t>54-12з</t>
  </si>
  <si>
    <t>пром.</t>
  </si>
  <si>
    <t>54-1г</t>
  </si>
  <si>
    <t xml:space="preserve">макароны отварные </t>
  </si>
  <si>
    <t>Сок  натуральный (яблочный)</t>
  </si>
  <si>
    <t>Булка с повидлом промышленного производства</t>
  </si>
  <si>
    <t>54-16м</t>
  </si>
  <si>
    <t>54-1с</t>
  </si>
  <si>
    <t>52-2с</t>
  </si>
  <si>
    <t>54-2м</t>
  </si>
  <si>
    <t>54-8с</t>
  </si>
  <si>
    <t>54-1хн</t>
  </si>
  <si>
    <t>54-7с</t>
  </si>
  <si>
    <t>Суп из овощей</t>
  </si>
  <si>
    <t>54-4с</t>
  </si>
  <si>
    <t>Рассольник домашний</t>
  </si>
  <si>
    <t>54-32хн</t>
  </si>
  <si>
    <t>курица отварная</t>
  </si>
  <si>
    <t>54-21м</t>
  </si>
  <si>
    <t>54-17с</t>
  </si>
  <si>
    <t>54-6хн</t>
  </si>
  <si>
    <t>54-3с</t>
  </si>
  <si>
    <t xml:space="preserve">Борщ с картофелем </t>
  </si>
  <si>
    <t>Каша  перловая  рассыпчатая</t>
  </si>
  <si>
    <t>54-5г</t>
  </si>
  <si>
    <t>сок яблочный</t>
  </si>
  <si>
    <t>Витамины, мг</t>
  </si>
  <si>
    <t xml:space="preserve">Минеральные вещества, мг </t>
  </si>
  <si>
    <t>В1</t>
  </si>
  <si>
    <t>В2</t>
  </si>
  <si>
    <t>С</t>
  </si>
  <si>
    <t>А</t>
  </si>
  <si>
    <t>Е</t>
  </si>
  <si>
    <t>Кальций (мг)</t>
  </si>
  <si>
    <t>Фосфор (мг)</t>
  </si>
  <si>
    <t>Магний (мг)</t>
  </si>
  <si>
    <t>Железо (мг)</t>
  </si>
  <si>
    <t>Цинк (мг)</t>
  </si>
  <si>
    <t>Йод (мг)</t>
  </si>
  <si>
    <t>54-11с</t>
  </si>
  <si>
    <t>Котлеты  из говяденыы</t>
  </si>
  <si>
    <t>Груша</t>
  </si>
  <si>
    <t>Компот из яблок</t>
  </si>
  <si>
    <t>Сок  натуральный (персиковый)</t>
  </si>
  <si>
    <t>54-4г</t>
  </si>
  <si>
    <t>Каша  гречневая рассыпчатая</t>
  </si>
  <si>
    <t>54-9м</t>
  </si>
  <si>
    <t xml:space="preserve">Жаркое по-домашнему   </t>
  </si>
  <si>
    <t>Кисель из вишни</t>
  </si>
  <si>
    <t>капуста тушеная с мясом птицы</t>
  </si>
  <si>
    <t>54-27м</t>
  </si>
  <si>
    <t>Каша гречневая рассыпчатая</t>
  </si>
  <si>
    <t>День 10(пятница)</t>
  </si>
  <si>
    <t>54-22хн</t>
  </si>
  <si>
    <t>мандарин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</si>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</sst>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0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79BE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2" borderId="1" xfId="0" applyFont="1" applyFill="1" applyBorder="1"/>
    <xf numFmtId="2" fontId="4" fillId="0" borderId="4" xfId="0" applyNumberFormat="1" applyFont="1" applyBorder="1" applyAlignment="1">
      <alignment horizontal="left" vertical="center"/>
    </xf>
    <xf numFmtId="2" fontId="4" fillId="0" borderId="6" xfId="0" applyNumberFormat="1" applyFont="1" applyBorder="1" applyAlignment="1">
      <alignment horizontal="left" vertical="center"/>
    </xf>
    <xf numFmtId="2" fontId="6" fillId="6" borderId="1" xfId="0" applyNumberFormat="1" applyFont="1" applyFill="1" applyBorder="1" applyAlignment="1"/>
    <xf numFmtId="2" fontId="6" fillId="6" borderId="1" xfId="0" applyNumberFormat="1" applyFont="1" applyFill="1" applyBorder="1" applyAlignment="1">
      <alignment horizontal="right"/>
    </xf>
    <xf numFmtId="2" fontId="6" fillId="3" borderId="1" xfId="0" applyNumberFormat="1" applyFont="1" applyFill="1" applyBorder="1" applyAlignment="1"/>
    <xf numFmtId="2" fontId="6" fillId="3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/>
    <xf numFmtId="2" fontId="6" fillId="0" borderId="1" xfId="0" applyNumberFormat="1" applyFont="1" applyFill="1" applyBorder="1"/>
    <xf numFmtId="2" fontId="6" fillId="0" borderId="1" xfId="0" applyNumberFormat="1" applyFont="1" applyBorder="1"/>
    <xf numFmtId="1" fontId="4" fillId="2" borderId="1" xfId="0" applyNumberFormat="1" applyFont="1" applyFill="1" applyBorder="1"/>
    <xf numFmtId="2" fontId="4" fillId="2" borderId="1" xfId="0" applyNumberFormat="1" applyFont="1" applyFill="1" applyBorder="1" applyAlignment="1">
      <alignment horizontal="right"/>
    </xf>
    <xf numFmtId="2" fontId="6" fillId="3" borderId="1" xfId="0" applyNumberFormat="1" applyFont="1" applyFill="1" applyBorder="1"/>
    <xf numFmtId="1" fontId="6" fillId="2" borderId="1" xfId="0" applyNumberFormat="1" applyFont="1" applyFill="1" applyBorder="1"/>
    <xf numFmtId="2" fontId="6" fillId="2" borderId="1" xfId="0" applyNumberFormat="1" applyFont="1" applyFill="1" applyBorder="1" applyAlignment="1">
      <alignment horizontal="right"/>
    </xf>
    <xf numFmtId="1" fontId="6" fillId="0" borderId="1" xfId="0" applyNumberFormat="1" applyFont="1" applyBorder="1"/>
    <xf numFmtId="2" fontId="6" fillId="6" borderId="1" xfId="0" applyNumberFormat="1" applyFont="1" applyFill="1" applyBorder="1"/>
    <xf numFmtId="2" fontId="4" fillId="2" borderId="1" xfId="0" applyNumberFormat="1" applyFont="1" applyFill="1" applyBorder="1" applyAlignment="1">
      <alignment horizontal="left" indent="1"/>
    </xf>
    <xf numFmtId="2" fontId="6" fillId="0" borderId="1" xfId="0" applyNumberFormat="1" applyFont="1" applyBorder="1" applyAlignment="1">
      <alignment horizontal="right"/>
    </xf>
    <xf numFmtId="2" fontId="6" fillId="7" borderId="1" xfId="0" applyNumberFormat="1" applyFont="1" applyFill="1" applyBorder="1"/>
    <xf numFmtId="2" fontId="4" fillId="5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/>
    <xf numFmtId="0" fontId="7" fillId="0" borderId="0" xfId="0" applyFont="1"/>
    <xf numFmtId="0" fontId="8" fillId="0" borderId="0" xfId="0" applyFont="1"/>
    <xf numFmtId="2" fontId="6" fillId="7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/>
    <xf numFmtId="2" fontId="1" fillId="2" borderId="1" xfId="0" applyNumberFormat="1" applyFont="1" applyFill="1" applyBorder="1" applyAlignment="1">
      <alignment horizontal="right"/>
    </xf>
    <xf numFmtId="0" fontId="4" fillId="0" borderId="6" xfId="0" applyNumberFormat="1" applyFont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right"/>
    </xf>
    <xf numFmtId="0" fontId="6" fillId="6" borderId="1" xfId="0" applyNumberFormat="1" applyFont="1" applyFill="1" applyBorder="1" applyAlignment="1">
      <alignment horizontal="right"/>
    </xf>
    <xf numFmtId="0" fontId="4" fillId="2" borderId="1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right"/>
    </xf>
    <xf numFmtId="0" fontId="6" fillId="0" borderId="1" xfId="0" applyNumberFormat="1" applyFont="1" applyBorder="1" applyAlignment="1">
      <alignment horizontal="right"/>
    </xf>
    <xf numFmtId="0" fontId="6" fillId="7" borderId="1" xfId="0" applyNumberFormat="1" applyFont="1" applyFill="1" applyBorder="1" applyAlignment="1">
      <alignment horizontal="right"/>
    </xf>
    <xf numFmtId="2" fontId="6" fillId="4" borderId="1" xfId="0" applyNumberFormat="1" applyFont="1" applyFill="1" applyBorder="1" applyAlignment="1">
      <alignment horizontal="right"/>
    </xf>
    <xf numFmtId="0" fontId="6" fillId="4" borderId="3" xfId="0" applyNumberFormat="1" applyFont="1" applyFill="1" applyBorder="1" applyAlignment="1">
      <alignment horizontal="center"/>
    </xf>
    <xf numFmtId="2" fontId="6" fillId="4" borderId="1" xfId="0" applyNumberFormat="1" applyFont="1" applyFill="1" applyBorder="1"/>
    <xf numFmtId="0" fontId="6" fillId="4" borderId="1" xfId="0" applyNumberFormat="1" applyFont="1" applyFill="1" applyBorder="1" applyAlignment="1">
      <alignment horizontal="right"/>
    </xf>
    <xf numFmtId="0" fontId="0" fillId="0" borderId="0" xfId="0"/>
    <xf numFmtId="0" fontId="3" fillId="0" borderId="0" xfId="0" applyFont="1" applyFill="1"/>
    <xf numFmtId="2" fontId="6" fillId="3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/>
    <xf numFmtId="2" fontId="4" fillId="2" borderId="1" xfId="0" applyNumberFormat="1" applyFont="1" applyFill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0" fontId="8" fillId="0" borderId="0" xfId="0" applyFont="1"/>
    <xf numFmtId="2" fontId="11" fillId="0" borderId="1" xfId="0" applyNumberFormat="1" applyFont="1" applyBorder="1"/>
    <xf numFmtId="0" fontId="6" fillId="0" borderId="1" xfId="0" applyNumberFormat="1" applyFont="1" applyBorder="1" applyAlignment="1">
      <alignment horizontal="left"/>
    </xf>
    <xf numFmtId="2" fontId="6" fillId="0" borderId="1" xfId="0" applyNumberFormat="1" applyFont="1" applyBorder="1" applyAlignment="1">
      <alignment horizontal="left"/>
    </xf>
    <xf numFmtId="1" fontId="11" fillId="0" borderId="1" xfId="0" applyNumberFormat="1" applyFont="1" applyBorder="1"/>
    <xf numFmtId="0" fontId="0" fillId="0" borderId="0" xfId="0" applyFont="1"/>
    <xf numFmtId="2" fontId="5" fillId="8" borderId="1" xfId="0" applyNumberFormat="1" applyFont="1" applyFill="1" applyBorder="1"/>
    <xf numFmtId="0" fontId="11" fillId="8" borderId="1" xfId="0" applyNumberFormat="1" applyFont="1" applyFill="1" applyBorder="1" applyAlignment="1">
      <alignment horizontal="right"/>
    </xf>
    <xf numFmtId="2" fontId="5" fillId="8" borderId="1" xfId="0" applyNumberFormat="1" applyFont="1" applyFill="1" applyBorder="1" applyAlignment="1">
      <alignment horizontal="right"/>
    </xf>
    <xf numFmtId="2" fontId="9" fillId="8" borderId="1" xfId="0" applyNumberFormat="1" applyFont="1" applyFill="1" applyBorder="1" applyAlignment="1">
      <alignment horizontal="left"/>
    </xf>
    <xf numFmtId="0" fontId="6" fillId="8" borderId="1" xfId="0" applyNumberFormat="1" applyFont="1" applyFill="1" applyBorder="1" applyAlignment="1">
      <alignment horizontal="right"/>
    </xf>
    <xf numFmtId="0" fontId="9" fillId="8" borderId="1" xfId="0" applyNumberFormat="1" applyFont="1" applyFill="1" applyBorder="1" applyAlignment="1">
      <alignment horizontal="right"/>
    </xf>
    <xf numFmtId="2" fontId="9" fillId="8" borderId="1" xfId="0" applyNumberFormat="1" applyFont="1" applyFill="1" applyBorder="1" applyAlignment="1">
      <alignment horizontal="right"/>
    </xf>
    <xf numFmtId="2" fontId="12" fillId="3" borderId="0" xfId="0" applyNumberFormat="1" applyFont="1" applyFill="1" applyBorder="1"/>
    <xf numFmtId="2" fontId="13" fillId="3" borderId="1" xfId="0" applyNumberFormat="1" applyFont="1" applyFill="1" applyBorder="1" applyAlignment="1">
      <alignment horizontal="center"/>
    </xf>
    <xf numFmtId="2" fontId="13" fillId="3" borderId="1" xfId="0" applyNumberFormat="1" applyFont="1" applyFill="1" applyBorder="1" applyAlignment="1"/>
    <xf numFmtId="2" fontId="13" fillId="3" borderId="1" xfId="0" applyNumberFormat="1" applyFont="1" applyFill="1" applyBorder="1"/>
    <xf numFmtId="2" fontId="13" fillId="3" borderId="5" xfId="0" applyNumberFormat="1" applyFont="1" applyFill="1" applyBorder="1"/>
    <xf numFmtId="2" fontId="13" fillId="0" borderId="3" xfId="0" applyNumberFormat="1" applyFont="1" applyBorder="1"/>
    <xf numFmtId="2" fontId="13" fillId="3" borderId="0" xfId="0" applyNumberFormat="1" applyFont="1" applyFill="1" applyBorder="1"/>
    <xf numFmtId="2" fontId="13" fillId="0" borderId="1" xfId="0" applyNumberFormat="1" applyFont="1" applyBorder="1"/>
    <xf numFmtId="2" fontId="12" fillId="3" borderId="1" xfId="0" applyNumberFormat="1" applyFont="1" applyFill="1" applyBorder="1" applyAlignment="1">
      <alignment horizontal="center"/>
    </xf>
    <xf numFmtId="2" fontId="12" fillId="3" borderId="1" xfId="0" applyNumberFormat="1" applyFont="1" applyFill="1" applyBorder="1" applyAlignment="1"/>
    <xf numFmtId="2" fontId="12" fillId="3" borderId="1" xfId="0" applyNumberFormat="1" applyFont="1" applyFill="1" applyBorder="1"/>
    <xf numFmtId="2" fontId="12" fillId="3" borderId="5" xfId="0" applyNumberFormat="1" applyFont="1" applyFill="1" applyBorder="1"/>
    <xf numFmtId="2" fontId="12" fillId="0" borderId="3" xfId="0" applyNumberFormat="1" applyFont="1" applyBorder="1"/>
    <xf numFmtId="2" fontId="12" fillId="0" borderId="1" xfId="0" applyNumberFormat="1" applyFont="1" applyBorder="1"/>
    <xf numFmtId="2" fontId="14" fillId="0" borderId="1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left" vertical="center"/>
    </xf>
    <xf numFmtId="2" fontId="14" fillId="0" borderId="5" xfId="0" applyNumberFormat="1" applyFont="1" applyBorder="1" applyAlignment="1">
      <alignment horizontal="left" vertical="center"/>
    </xf>
    <xf numFmtId="2" fontId="14" fillId="0" borderId="3" xfId="0" applyNumberFormat="1" applyFont="1" applyBorder="1" applyAlignment="1">
      <alignment horizontal="left" vertical="center"/>
    </xf>
    <xf numFmtId="2" fontId="14" fillId="3" borderId="0" xfId="0" applyNumberFormat="1" applyFont="1" applyFill="1" applyBorder="1" applyAlignment="1">
      <alignment horizontal="left" vertical="center"/>
    </xf>
    <xf numFmtId="2" fontId="6" fillId="0" borderId="5" xfId="0" applyNumberFormat="1" applyFont="1" applyBorder="1" applyAlignment="1">
      <alignment horizontal="right"/>
    </xf>
    <xf numFmtId="2" fontId="4" fillId="2" borderId="1" xfId="0" applyNumberFormat="1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2" fontId="12" fillId="0" borderId="1" xfId="0" applyNumberFormat="1" applyFont="1" applyFill="1" applyBorder="1" applyAlignment="1">
      <alignment wrapText="1"/>
    </xf>
    <xf numFmtId="2" fontId="12" fillId="0" borderId="2" xfId="0" applyNumberFormat="1" applyFont="1" applyFill="1" applyBorder="1" applyAlignment="1">
      <alignment wrapText="1"/>
    </xf>
    <xf numFmtId="2" fontId="12" fillId="0" borderId="1" xfId="0" applyNumberFormat="1" applyFont="1" applyFill="1" applyBorder="1"/>
    <xf numFmtId="2" fontId="12" fillId="0" borderId="1" xfId="0" applyNumberFormat="1" applyFont="1" applyFill="1" applyBorder="1" applyAlignment="1">
      <alignment horizontal="right"/>
    </xf>
    <xf numFmtId="0" fontId="12" fillId="0" borderId="2" xfId="0" applyNumberFormat="1" applyFont="1" applyFill="1" applyBorder="1" applyAlignment="1">
      <alignment horizontal="center" wrapText="1"/>
    </xf>
    <xf numFmtId="0" fontId="12" fillId="0" borderId="1" xfId="0" applyNumberFormat="1" applyFont="1" applyFill="1" applyBorder="1" applyAlignment="1">
      <alignment horizontal="center" wrapText="1"/>
    </xf>
    <xf numFmtId="0" fontId="12" fillId="0" borderId="0" xfId="0" applyNumberFormat="1" applyFont="1" applyFill="1" applyAlignment="1">
      <alignment horizontal="center" wrapText="1"/>
    </xf>
    <xf numFmtId="12" fontId="12" fillId="0" borderId="1" xfId="0" applyNumberFormat="1" applyFont="1" applyFill="1" applyBorder="1" applyAlignment="1">
      <alignment wrapText="1"/>
    </xf>
    <xf numFmtId="2" fontId="16" fillId="0" borderId="1" xfId="0" applyNumberFormat="1" applyFont="1" applyBorder="1"/>
    <xf numFmtId="0" fontId="12" fillId="3" borderId="1" xfId="0" applyFont="1" applyFill="1" applyBorder="1"/>
    <xf numFmtId="0" fontId="12" fillId="3" borderId="1" xfId="0" applyNumberFormat="1" applyFont="1" applyFill="1" applyBorder="1"/>
    <xf numFmtId="2" fontId="12" fillId="3" borderId="1" xfId="0" applyNumberFormat="1" applyFont="1" applyFill="1" applyBorder="1" applyAlignment="1">
      <alignment vertical="center"/>
    </xf>
    <xf numFmtId="0" fontId="12" fillId="0" borderId="1" xfId="0" applyFont="1" applyFill="1" applyBorder="1"/>
    <xf numFmtId="0" fontId="12" fillId="0" borderId="1" xfId="0" applyNumberFormat="1" applyFont="1" applyFill="1" applyBorder="1"/>
    <xf numFmtId="2" fontId="12" fillId="3" borderId="1" xfId="0" applyNumberFormat="1" applyFont="1" applyFill="1" applyBorder="1" applyAlignment="1">
      <alignment horizontal="right"/>
    </xf>
    <xf numFmtId="2" fontId="12" fillId="3" borderId="1" xfId="0" applyNumberFormat="1" applyFont="1" applyFill="1" applyBorder="1" applyAlignment="1">
      <alignment horizontal="right" vertical="center"/>
    </xf>
    <xf numFmtId="0" fontId="12" fillId="3" borderId="1" xfId="0" applyFont="1" applyFill="1" applyBorder="1" applyAlignment="1">
      <alignment horizontal="right"/>
    </xf>
    <xf numFmtId="0" fontId="12" fillId="3" borderId="2" xfId="0" applyFont="1" applyFill="1" applyBorder="1"/>
    <xf numFmtId="0" fontId="12" fillId="0" borderId="2" xfId="0" applyNumberFormat="1" applyFont="1" applyFill="1" applyBorder="1"/>
    <xf numFmtId="0" fontId="12" fillId="0" borderId="1" xfId="0" applyFont="1" applyBorder="1" applyAlignment="1">
      <alignment horizontal="right"/>
    </xf>
    <xf numFmtId="2" fontId="2" fillId="2" borderId="1" xfId="0" applyNumberFormat="1" applyFont="1" applyFill="1" applyBorder="1"/>
    <xf numFmtId="0" fontId="0" fillId="0" borderId="1" xfId="0" applyBorder="1"/>
    <xf numFmtId="0" fontId="8" fillId="0" borderId="1" xfId="0" applyFont="1" applyBorder="1"/>
    <xf numFmtId="0" fontId="7" fillId="0" borderId="1" xfId="0" applyFont="1" applyBorder="1"/>
    <xf numFmtId="0" fontId="0" fillId="0" borderId="1" xfId="0" applyFont="1" applyBorder="1"/>
    <xf numFmtId="0" fontId="18" fillId="0" borderId="1" xfId="0" applyFont="1" applyBorder="1"/>
    <xf numFmtId="0" fontId="12" fillId="0" borderId="1" xfId="0" applyFont="1" applyBorder="1"/>
    <xf numFmtId="0" fontId="15" fillId="0" borderId="1" xfId="0" applyFont="1" applyBorder="1"/>
    <xf numFmtId="0" fontId="17" fillId="5" borderId="5" xfId="0" applyFont="1" applyFill="1" applyBorder="1" applyAlignment="1">
      <alignment horizontal="center"/>
    </xf>
    <xf numFmtId="0" fontId="17" fillId="5" borderId="5" xfId="0" applyFont="1" applyFill="1" applyBorder="1" applyAlignment="1">
      <alignment horizontal="center" wrapText="1"/>
    </xf>
    <xf numFmtId="0" fontId="18" fillId="5" borderId="1" xfId="0" applyFont="1" applyFill="1" applyBorder="1"/>
    <xf numFmtId="0" fontId="12" fillId="0" borderId="4" xfId="0" applyFont="1" applyFill="1" applyBorder="1" applyAlignment="1">
      <alignment horizontal="right"/>
    </xf>
    <xf numFmtId="0" fontId="12" fillId="0" borderId="1" xfId="0" applyFont="1" applyFill="1" applyBorder="1" applyAlignment="1">
      <alignment wrapText="1"/>
    </xf>
    <xf numFmtId="0" fontId="12" fillId="3" borderId="0" xfId="0" applyFont="1" applyFill="1" applyBorder="1"/>
    <xf numFmtId="0" fontId="12" fillId="0" borderId="2" xfId="0" applyFont="1" applyFill="1" applyBorder="1"/>
    <xf numFmtId="0" fontId="12" fillId="0" borderId="1" xfId="0" applyFont="1" applyBorder="1" applyAlignment="1">
      <alignment vertical="top" wrapText="1"/>
    </xf>
    <xf numFmtId="0" fontId="12" fillId="0" borderId="1" xfId="0" applyFont="1" applyFill="1" applyBorder="1" applyAlignment="1">
      <alignment horizontal="right"/>
    </xf>
    <xf numFmtId="0" fontId="12" fillId="3" borderId="2" xfId="0" applyNumberFormat="1" applyFont="1" applyFill="1" applyBorder="1"/>
    <xf numFmtId="0" fontId="12" fillId="3" borderId="2" xfId="0" applyFont="1" applyFill="1" applyBorder="1" applyAlignment="1">
      <alignment horizontal="center" wrapText="1"/>
    </xf>
    <xf numFmtId="0" fontId="12" fillId="3" borderId="2" xfId="0" applyFont="1" applyFill="1" applyBorder="1" applyAlignment="1">
      <alignment horizontal="left" wrapText="1"/>
    </xf>
    <xf numFmtId="2" fontId="4" fillId="6" borderId="4" xfId="0" applyNumberFormat="1" applyFont="1" applyFill="1" applyBorder="1" applyAlignment="1">
      <alignment horizontal="center" wrapText="1"/>
    </xf>
    <xf numFmtId="2" fontId="4" fillId="6" borderId="3" xfId="0" applyNumberFormat="1" applyFont="1" applyFill="1" applyBorder="1" applyAlignment="1">
      <alignment horizontal="center" wrapText="1"/>
    </xf>
    <xf numFmtId="2" fontId="4" fillId="6" borderId="4" xfId="0" applyNumberFormat="1" applyFont="1" applyFill="1" applyBorder="1" applyAlignment="1">
      <alignment horizontal="center" vertical="center" wrapText="1"/>
    </xf>
    <xf numFmtId="2" fontId="4" fillId="6" borderId="3" xfId="0" applyNumberFormat="1" applyFont="1" applyFill="1" applyBorder="1" applyAlignment="1">
      <alignment horizontal="center" vertical="center" wrapText="1"/>
    </xf>
    <xf numFmtId="2" fontId="4" fillId="4" borderId="4" xfId="0" applyNumberFormat="1" applyFont="1" applyFill="1" applyBorder="1" applyAlignment="1">
      <alignment horizontal="center" wrapText="1"/>
    </xf>
    <xf numFmtId="2" fontId="4" fillId="4" borderId="3" xfId="0" applyNumberFormat="1" applyFont="1" applyFill="1" applyBorder="1" applyAlignment="1">
      <alignment horizontal="center" wrapText="1"/>
    </xf>
    <xf numFmtId="2" fontId="4" fillId="4" borderId="4" xfId="0" applyNumberFormat="1" applyFont="1" applyFill="1" applyBorder="1" applyAlignment="1">
      <alignment horizontal="center"/>
    </xf>
    <xf numFmtId="2" fontId="4" fillId="4" borderId="6" xfId="0" applyNumberFormat="1" applyFont="1" applyFill="1" applyBorder="1" applyAlignment="1">
      <alignment horizontal="center"/>
    </xf>
    <xf numFmtId="0" fontId="17" fillId="5" borderId="4" xfId="0" applyFont="1" applyFill="1" applyBorder="1" applyAlignment="1">
      <alignment horizontal="center"/>
    </xf>
    <xf numFmtId="0" fontId="17" fillId="5" borderId="6" xfId="0" applyFont="1" applyFill="1" applyBorder="1" applyAlignment="1">
      <alignment horizontal="center"/>
    </xf>
    <xf numFmtId="0" fontId="17" fillId="5" borderId="3" xfId="0" applyFont="1" applyFill="1" applyBorder="1" applyAlignment="1">
      <alignment horizontal="center"/>
    </xf>
    <xf numFmtId="0" fontId="18" fillId="5" borderId="6" xfId="0" applyFont="1" applyFill="1" applyBorder="1" applyAlignment="1">
      <alignment horizontal="center"/>
    </xf>
    <xf numFmtId="0" fontId="18" fillId="5" borderId="3" xfId="0" applyFont="1" applyFill="1" applyBorder="1" applyAlignment="1">
      <alignment horizontal="center"/>
    </xf>
    <xf numFmtId="2" fontId="4" fillId="5" borderId="5" xfId="0" applyNumberFormat="1" applyFont="1" applyFill="1" applyBorder="1" applyAlignment="1">
      <alignment horizontal="center" vertical="top" wrapText="1"/>
    </xf>
    <xf numFmtId="2" fontId="4" fillId="5" borderId="2" xfId="0" applyNumberFormat="1" applyFont="1" applyFill="1" applyBorder="1" applyAlignment="1">
      <alignment horizontal="center" vertical="top" wrapText="1"/>
    </xf>
    <xf numFmtId="0" fontId="4" fillId="5" borderId="5" xfId="0" applyNumberFormat="1" applyFont="1" applyFill="1" applyBorder="1" applyAlignment="1">
      <alignment horizontal="center" vertical="center" wrapText="1"/>
    </xf>
    <xf numFmtId="0" fontId="4" fillId="5" borderId="2" xfId="0" applyNumberFormat="1" applyFont="1" applyFill="1" applyBorder="1" applyAlignment="1">
      <alignment horizontal="center" vertical="center" wrapText="1"/>
    </xf>
    <xf numFmtId="2" fontId="4" fillId="5" borderId="4" xfId="0" applyNumberFormat="1" applyFont="1" applyFill="1" applyBorder="1" applyAlignment="1">
      <alignment horizontal="center" vertical="center" wrapText="1"/>
    </xf>
    <xf numFmtId="2" fontId="4" fillId="5" borderId="6" xfId="0" applyNumberFormat="1" applyFont="1" applyFill="1" applyBorder="1" applyAlignment="1">
      <alignment horizontal="center" vertical="center" wrapText="1"/>
    </xf>
    <xf numFmtId="2" fontId="4" fillId="5" borderId="3" xfId="0" applyNumberFormat="1" applyFont="1" applyFill="1" applyBorder="1" applyAlignment="1">
      <alignment horizontal="center" vertical="center" wrapText="1"/>
    </xf>
    <xf numFmtId="2" fontId="4" fillId="5" borderId="5" xfId="0" applyNumberFormat="1" applyFont="1" applyFill="1" applyBorder="1" applyAlignment="1">
      <alignment horizontal="center" vertical="center" wrapText="1"/>
    </xf>
    <xf numFmtId="2" fontId="4" fillId="5" borderId="2" xfId="0" applyNumberFormat="1" applyFont="1" applyFill="1" applyBorder="1" applyAlignment="1">
      <alignment horizontal="center" vertical="center" wrapText="1"/>
    </xf>
    <xf numFmtId="1" fontId="4" fillId="5" borderId="5" xfId="0" applyNumberFormat="1" applyFont="1" applyFill="1" applyBorder="1" applyAlignment="1">
      <alignment horizontal="center" vertical="center" wrapText="1"/>
    </xf>
    <xf numFmtId="1" fontId="4" fillId="5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32D70B"/>
      <color rgb="FFD79BEF"/>
      <color rgb="FF60F53D"/>
      <color rgb="FFF36447"/>
      <color rgb="FF9A57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1"/>
  <sheetViews>
    <sheetView tabSelected="1" view="pageBreakPreview" topLeftCell="B1" zoomScale="87" zoomScaleNormal="85" zoomScaleSheetLayoutView="87" workbookViewId="0">
      <selection activeCell="E107" sqref="E107:H107"/>
    </sheetView>
  </sheetViews>
  <sheetFormatPr defaultRowHeight="15" customHeight="1" x14ac:dyDescent="0.25"/>
  <cols>
    <col min="1" max="1" width="4.7109375" style="10" customWidth="1"/>
    <col min="2" max="2" width="7.7109375" style="16" customWidth="1"/>
    <col min="3" max="3" width="43.28515625" style="10" customWidth="1"/>
    <col min="4" max="4" width="11.42578125" style="33" customWidth="1"/>
    <col min="5" max="5" width="11.42578125" style="19" customWidth="1"/>
    <col min="6" max="6" width="9.28515625" style="19" customWidth="1"/>
    <col min="7" max="7" width="9.7109375" style="19" customWidth="1"/>
    <col min="8" max="8" width="10" style="7" customWidth="1"/>
    <col min="9" max="9" width="0.7109375" customWidth="1"/>
    <col min="10" max="15" width="9.140625" hidden="1" customWidth="1"/>
  </cols>
  <sheetData>
    <row r="1" spans="1:27" s="39" customFormat="1" ht="15" customHeight="1" x14ac:dyDescent="0.25">
      <c r="A1" s="10"/>
      <c r="B1" s="16"/>
      <c r="C1" s="10"/>
      <c r="D1" s="33"/>
      <c r="E1" s="44"/>
      <c r="F1" s="44"/>
      <c r="G1" s="77"/>
      <c r="H1" s="41"/>
    </row>
    <row r="2" spans="1:27" s="65" customFormat="1" ht="15.75" customHeight="1" x14ac:dyDescent="0.3">
      <c r="A2" s="59"/>
      <c r="B2" s="60" t="s">
        <v>39</v>
      </c>
      <c r="C2" s="61"/>
      <c r="D2" s="61"/>
      <c r="E2" s="61"/>
      <c r="F2" s="61"/>
      <c r="G2" s="62"/>
      <c r="H2" s="61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3"/>
    </row>
    <row r="3" spans="1:27" s="71" customFormat="1" ht="15.75" customHeight="1" x14ac:dyDescent="0.25">
      <c r="A3" s="66"/>
      <c r="B3" s="67"/>
      <c r="C3" s="68"/>
      <c r="D3" s="68"/>
      <c r="E3" s="68"/>
      <c r="F3" s="68"/>
      <c r="G3" s="69"/>
      <c r="H3" s="6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70"/>
    </row>
    <row r="4" spans="1:27" s="73" customFormat="1" ht="15.75" customHeight="1" x14ac:dyDescent="0.25">
      <c r="A4" s="72"/>
      <c r="B4" s="73" t="s">
        <v>20</v>
      </c>
      <c r="G4" s="74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5"/>
    </row>
    <row r="5" spans="1:27" ht="15" customHeight="1" x14ac:dyDescent="0.25">
      <c r="A5" s="2"/>
      <c r="B5" s="3"/>
      <c r="C5" s="3"/>
      <c r="D5" s="28"/>
      <c r="E5" s="3"/>
      <c r="F5" s="3"/>
      <c r="G5" s="3"/>
      <c r="H5" s="3"/>
    </row>
    <row r="6" spans="1:27" ht="15" customHeight="1" x14ac:dyDescent="0.25">
      <c r="A6" s="133"/>
      <c r="B6" s="142" t="s">
        <v>8</v>
      </c>
      <c r="C6" s="140" t="s">
        <v>9</v>
      </c>
      <c r="D6" s="135" t="s">
        <v>10</v>
      </c>
      <c r="E6" s="137" t="s">
        <v>11</v>
      </c>
      <c r="F6" s="138"/>
      <c r="G6" s="139"/>
      <c r="H6" s="140" t="s">
        <v>12</v>
      </c>
      <c r="P6" s="128" t="s">
        <v>76</v>
      </c>
      <c r="Q6" s="129"/>
      <c r="R6" s="129"/>
      <c r="S6" s="129"/>
      <c r="T6" s="130"/>
      <c r="U6" s="128" t="s">
        <v>77</v>
      </c>
      <c r="V6" s="131"/>
      <c r="W6" s="131"/>
      <c r="X6" s="131"/>
      <c r="Y6" s="131"/>
      <c r="Z6" s="132"/>
    </row>
    <row r="7" spans="1:27" ht="30" customHeight="1" x14ac:dyDescent="0.25">
      <c r="A7" s="134"/>
      <c r="B7" s="143"/>
      <c r="C7" s="141"/>
      <c r="D7" s="136"/>
      <c r="E7" s="21" t="s">
        <v>13</v>
      </c>
      <c r="F7" s="21" t="s">
        <v>14</v>
      </c>
      <c r="G7" s="21" t="s">
        <v>15</v>
      </c>
      <c r="H7" s="141"/>
      <c r="P7" s="108" t="s">
        <v>78</v>
      </c>
      <c r="Q7" s="108" t="s">
        <v>79</v>
      </c>
      <c r="R7" s="108" t="s">
        <v>80</v>
      </c>
      <c r="S7" s="108" t="s">
        <v>81</v>
      </c>
      <c r="T7" s="108" t="s">
        <v>82</v>
      </c>
      <c r="U7" s="109" t="s">
        <v>83</v>
      </c>
      <c r="V7" s="109" t="s">
        <v>84</v>
      </c>
      <c r="W7" s="109" t="s">
        <v>85</v>
      </c>
      <c r="X7" s="109" t="s">
        <v>86</v>
      </c>
      <c r="Y7" s="108" t="s">
        <v>87</v>
      </c>
      <c r="Z7" s="108" t="s">
        <v>88</v>
      </c>
    </row>
    <row r="8" spans="1:27" ht="15" customHeight="1" x14ac:dyDescent="0.25">
      <c r="A8" s="4"/>
      <c r="B8" s="126" t="s">
        <v>19</v>
      </c>
      <c r="C8" s="127"/>
      <c r="D8" s="36"/>
      <c r="E8" s="35"/>
      <c r="F8" s="35"/>
      <c r="G8" s="35"/>
      <c r="H8" s="35"/>
      <c r="I8" s="101"/>
      <c r="J8" s="101"/>
      <c r="K8" s="101"/>
      <c r="L8" s="101"/>
      <c r="M8" s="101"/>
      <c r="N8" s="101"/>
      <c r="O8" s="101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27" ht="15" customHeight="1" x14ac:dyDescent="0.25">
      <c r="A9" s="6"/>
      <c r="B9" s="85" t="s">
        <v>44</v>
      </c>
      <c r="C9" s="80" t="s">
        <v>36</v>
      </c>
      <c r="D9" s="80">
        <v>60</v>
      </c>
      <c r="E9" s="68">
        <v>1.3</v>
      </c>
      <c r="F9" s="68">
        <v>4.2</v>
      </c>
      <c r="G9" s="68">
        <v>6.8</v>
      </c>
      <c r="H9" s="68">
        <v>71.400000000000006</v>
      </c>
      <c r="I9" s="101"/>
      <c r="J9" s="101"/>
      <c r="K9" s="101"/>
      <c r="L9" s="101"/>
      <c r="M9" s="101"/>
      <c r="N9" s="101"/>
      <c r="O9" s="101"/>
      <c r="P9" s="105">
        <v>0.01</v>
      </c>
      <c r="Q9" s="105">
        <v>0.02</v>
      </c>
      <c r="R9" s="105">
        <v>4.13</v>
      </c>
      <c r="S9" s="105">
        <v>20.7</v>
      </c>
      <c r="T9" s="105"/>
      <c r="U9" s="105">
        <v>22</v>
      </c>
      <c r="V9" s="105">
        <v>33</v>
      </c>
      <c r="W9" s="105">
        <v>17</v>
      </c>
      <c r="X9" s="105">
        <v>0.93</v>
      </c>
      <c r="Y9" s="105"/>
      <c r="Z9" s="105">
        <v>11</v>
      </c>
    </row>
    <row r="10" spans="1:27" s="39" customFormat="1" ht="17.25" customHeight="1" x14ac:dyDescent="0.25">
      <c r="A10" s="6"/>
      <c r="B10" s="92" t="s">
        <v>57</v>
      </c>
      <c r="C10" s="112" t="s">
        <v>7</v>
      </c>
      <c r="D10" s="93">
        <v>200</v>
      </c>
      <c r="E10" s="94">
        <v>1.62</v>
      </c>
      <c r="F10" s="94">
        <v>4.92</v>
      </c>
      <c r="G10" s="94">
        <v>5.28</v>
      </c>
      <c r="H10" s="95">
        <v>72.08</v>
      </c>
      <c r="I10" s="101"/>
      <c r="J10" s="101"/>
      <c r="K10" s="101"/>
      <c r="L10" s="101"/>
      <c r="M10" s="101"/>
      <c r="N10" s="101"/>
      <c r="O10" s="101"/>
      <c r="P10" s="105">
        <v>0.02</v>
      </c>
      <c r="Q10" s="105">
        <v>0.03</v>
      </c>
      <c r="R10" s="105">
        <v>10.76</v>
      </c>
      <c r="S10" s="105">
        <v>105</v>
      </c>
      <c r="T10" s="105"/>
      <c r="U10" s="105">
        <v>37.4</v>
      </c>
      <c r="V10" s="105">
        <v>31</v>
      </c>
      <c r="W10" s="105">
        <v>13.2</v>
      </c>
      <c r="X10" s="105">
        <v>0.48</v>
      </c>
      <c r="Y10" s="105"/>
      <c r="Z10" s="105">
        <v>15.2</v>
      </c>
    </row>
    <row r="11" spans="1:27" ht="15" customHeight="1" x14ac:dyDescent="0.25">
      <c r="A11" s="8"/>
      <c r="B11" s="92" t="s">
        <v>59</v>
      </c>
      <c r="C11" s="92" t="s">
        <v>35</v>
      </c>
      <c r="D11" s="93">
        <v>90</v>
      </c>
      <c r="E11" s="95">
        <v>15.2</v>
      </c>
      <c r="F11" s="95">
        <v>11.6</v>
      </c>
      <c r="G11" s="95">
        <v>3.6</v>
      </c>
      <c r="H11" s="95">
        <v>208.8</v>
      </c>
      <c r="I11" s="101"/>
      <c r="J11" s="101"/>
      <c r="K11" s="101"/>
      <c r="L11" s="101"/>
      <c r="M11" s="101"/>
      <c r="N11" s="101"/>
      <c r="O11" s="101"/>
      <c r="P11" s="105">
        <v>0.04</v>
      </c>
      <c r="Q11" s="105">
        <v>0.11</v>
      </c>
      <c r="R11" s="105">
        <v>1.41</v>
      </c>
      <c r="S11" s="105">
        <v>25.5</v>
      </c>
      <c r="T11" s="105"/>
      <c r="U11" s="105">
        <v>15</v>
      </c>
      <c r="V11" s="105">
        <v>167</v>
      </c>
      <c r="W11" s="105">
        <v>23</v>
      </c>
      <c r="X11" s="105">
        <v>2.48</v>
      </c>
      <c r="Y11" s="105"/>
      <c r="Z11" s="105">
        <v>17</v>
      </c>
    </row>
    <row r="12" spans="1:27" s="24" customFormat="1" ht="15" customHeight="1" x14ac:dyDescent="0.25">
      <c r="A12" s="9"/>
      <c r="B12" s="86" t="s">
        <v>74</v>
      </c>
      <c r="C12" s="92" t="s">
        <v>73</v>
      </c>
      <c r="D12" s="80">
        <v>150</v>
      </c>
      <c r="E12" s="83">
        <v>4.42</v>
      </c>
      <c r="F12" s="83">
        <v>5.25</v>
      </c>
      <c r="G12" s="83">
        <v>30.45</v>
      </c>
      <c r="H12" s="82">
        <v>187.13</v>
      </c>
      <c r="I12" s="102"/>
      <c r="J12" s="102"/>
      <c r="K12" s="102"/>
      <c r="L12" s="102"/>
      <c r="M12" s="102"/>
      <c r="N12" s="102"/>
      <c r="O12" s="102"/>
      <c r="P12" s="106">
        <v>0.05</v>
      </c>
      <c r="Q12" s="106">
        <v>0.03</v>
      </c>
      <c r="R12" s="106">
        <v>0</v>
      </c>
      <c r="S12" s="106">
        <v>20.25</v>
      </c>
      <c r="T12" s="106"/>
      <c r="U12" s="106">
        <v>19.5</v>
      </c>
      <c r="V12" s="106">
        <v>142.5</v>
      </c>
      <c r="W12" s="106">
        <v>17.25</v>
      </c>
      <c r="X12" s="106">
        <v>0.8</v>
      </c>
      <c r="Y12" s="106"/>
      <c r="Z12" s="106">
        <v>15</v>
      </c>
    </row>
    <row r="13" spans="1:27" ht="15" customHeight="1" x14ac:dyDescent="0.25">
      <c r="A13" s="9"/>
      <c r="B13" s="92" t="s">
        <v>51</v>
      </c>
      <c r="C13" s="92" t="s">
        <v>3</v>
      </c>
      <c r="D13" s="80">
        <v>45</v>
      </c>
      <c r="E13" s="68">
        <v>3.4</v>
      </c>
      <c r="F13" s="68">
        <v>0.4</v>
      </c>
      <c r="G13" s="68">
        <v>22.1</v>
      </c>
      <c r="H13" s="68">
        <v>105.5</v>
      </c>
      <c r="I13" s="101"/>
      <c r="J13" s="101"/>
      <c r="K13" s="101"/>
      <c r="L13" s="101"/>
      <c r="M13" s="101"/>
      <c r="N13" s="101"/>
      <c r="O13" s="101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27" ht="15" customHeight="1" x14ac:dyDescent="0.25">
      <c r="A14" s="9"/>
      <c r="B14" s="92" t="s">
        <v>51</v>
      </c>
      <c r="C14" s="92" t="s">
        <v>29</v>
      </c>
      <c r="D14" s="80">
        <v>30</v>
      </c>
      <c r="E14" s="82">
        <v>2</v>
      </c>
      <c r="F14" s="82">
        <v>0.4</v>
      </c>
      <c r="G14" s="82">
        <v>10</v>
      </c>
      <c r="H14" s="83">
        <v>51.2</v>
      </c>
      <c r="I14" s="101"/>
      <c r="J14" s="101"/>
      <c r="K14" s="101"/>
      <c r="L14" s="101"/>
      <c r="M14" s="101"/>
      <c r="N14" s="101"/>
      <c r="O14" s="101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27" s="39" customFormat="1" ht="15" customHeight="1" x14ac:dyDescent="0.25">
      <c r="A15" s="42"/>
      <c r="B15" s="92" t="s">
        <v>51</v>
      </c>
      <c r="C15" s="92" t="s">
        <v>75</v>
      </c>
      <c r="D15" s="80">
        <v>200</v>
      </c>
      <c r="E15" s="82">
        <v>0.6</v>
      </c>
      <c r="F15" s="82">
        <v>0</v>
      </c>
      <c r="G15" s="82">
        <v>33</v>
      </c>
      <c r="H15" s="83">
        <v>134.4</v>
      </c>
      <c r="I15" s="101"/>
      <c r="J15" s="101"/>
      <c r="K15" s="101"/>
      <c r="L15" s="101"/>
      <c r="M15" s="101"/>
      <c r="N15" s="101"/>
      <c r="O15" s="101"/>
      <c r="P15" s="83">
        <f>0.04*0.75</f>
        <v>0.03</v>
      </c>
      <c r="Q15" s="83">
        <v>0.26</v>
      </c>
      <c r="R15" s="83">
        <v>0.54</v>
      </c>
      <c r="S15" s="83">
        <v>0.36</v>
      </c>
      <c r="T15" s="83">
        <v>0</v>
      </c>
      <c r="U15" s="83">
        <v>223.2</v>
      </c>
      <c r="V15" s="83">
        <v>165.6</v>
      </c>
      <c r="W15" s="83">
        <v>25.2</v>
      </c>
      <c r="X15" s="83">
        <v>0.18</v>
      </c>
      <c r="Y15" s="82">
        <v>0.8</v>
      </c>
      <c r="Z15" s="82">
        <v>0</v>
      </c>
    </row>
    <row r="16" spans="1:27" ht="15" customHeight="1" x14ac:dyDescent="0.25">
      <c r="A16" s="9"/>
      <c r="B16" s="92" t="s">
        <v>51</v>
      </c>
      <c r="C16" s="80" t="s">
        <v>31</v>
      </c>
      <c r="D16" s="80">
        <v>120</v>
      </c>
      <c r="E16" s="83">
        <v>0.5</v>
      </c>
      <c r="F16" s="83">
        <v>0.5</v>
      </c>
      <c r="G16" s="83">
        <v>11.8</v>
      </c>
      <c r="H16" s="82">
        <v>53.3</v>
      </c>
      <c r="I16" s="101"/>
      <c r="J16" s="101"/>
      <c r="K16" s="101"/>
      <c r="L16" s="101"/>
      <c r="M16" s="101"/>
      <c r="N16" s="101"/>
      <c r="O16" s="101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 spans="1:26" ht="15" customHeight="1" x14ac:dyDescent="0.25">
      <c r="B17" s="1"/>
      <c r="C17" s="79" t="s">
        <v>0</v>
      </c>
      <c r="D17" s="100">
        <f>SUM(D9:D16)</f>
        <v>895</v>
      </c>
      <c r="E17" s="12">
        <f>SUM(E10:E16)</f>
        <v>27.740000000000002</v>
      </c>
      <c r="F17" s="43">
        <f>SUM(F10:F16)</f>
        <v>23.069999999999997</v>
      </c>
      <c r="G17" s="43">
        <f>SUM(G10:G16)</f>
        <v>116.23</v>
      </c>
      <c r="H17" s="43">
        <f>SUM(H10:H16)</f>
        <v>812.41</v>
      </c>
      <c r="I17" s="101"/>
      <c r="J17" s="101"/>
      <c r="K17" s="101"/>
      <c r="L17" s="101"/>
      <c r="M17" s="101"/>
      <c r="N17" s="101"/>
      <c r="O17" s="101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</row>
    <row r="18" spans="1:26" ht="15" customHeight="1" x14ac:dyDescent="0.25">
      <c r="A18" s="37"/>
      <c r="B18" s="124" t="s">
        <v>21</v>
      </c>
      <c r="C18" s="125"/>
      <c r="D18" s="38">
        <v>0</v>
      </c>
      <c r="E18" s="35"/>
      <c r="F18" s="35"/>
      <c r="G18" s="35"/>
      <c r="H18" s="35"/>
      <c r="I18" s="101"/>
      <c r="J18" s="101"/>
      <c r="K18" s="101"/>
      <c r="L18" s="101"/>
      <c r="M18" s="101"/>
      <c r="N18" s="101"/>
      <c r="O18" s="101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6" ht="15" customHeight="1" x14ac:dyDescent="0.25">
      <c r="A19" s="9"/>
      <c r="B19" s="84" t="s">
        <v>43</v>
      </c>
      <c r="C19" s="81" t="s">
        <v>40</v>
      </c>
      <c r="D19" s="80">
        <v>60</v>
      </c>
      <c r="E19" s="83">
        <v>0.5</v>
      </c>
      <c r="F19" s="83">
        <v>0.1</v>
      </c>
      <c r="G19" s="83">
        <v>1.5</v>
      </c>
      <c r="H19" s="83">
        <v>8.5</v>
      </c>
      <c r="I19" s="101"/>
      <c r="J19" s="101"/>
      <c r="K19" s="101"/>
      <c r="L19" s="101"/>
      <c r="M19" s="101"/>
      <c r="N19" s="101"/>
      <c r="O19" s="101"/>
      <c r="P19" s="83">
        <v>4.8000000000000001E-2</v>
      </c>
      <c r="Q19" s="83">
        <v>2.4E-2</v>
      </c>
      <c r="R19" s="83">
        <v>12.6</v>
      </c>
      <c r="S19" s="83">
        <v>0</v>
      </c>
      <c r="T19" s="83">
        <v>0.5</v>
      </c>
      <c r="U19" s="83">
        <v>10.08</v>
      </c>
      <c r="V19" s="83">
        <v>18.72</v>
      </c>
      <c r="W19" s="83">
        <v>14.4</v>
      </c>
      <c r="X19" s="83">
        <v>0.64800000000000002</v>
      </c>
      <c r="Y19" s="71">
        <v>0.10199999999999999</v>
      </c>
      <c r="Z19" s="71">
        <v>0</v>
      </c>
    </row>
    <row r="20" spans="1:26" ht="15" customHeight="1" x14ac:dyDescent="0.25">
      <c r="A20" s="9"/>
      <c r="B20" s="92" t="s">
        <v>89</v>
      </c>
      <c r="C20" s="92" t="s">
        <v>2</v>
      </c>
      <c r="D20" s="93">
        <v>200</v>
      </c>
      <c r="E20" s="95">
        <v>1.92</v>
      </c>
      <c r="F20" s="95">
        <v>5.04</v>
      </c>
      <c r="G20" s="95">
        <v>10.3</v>
      </c>
      <c r="H20" s="83">
        <f t="shared" ref="H20" si="0">E20*4+F20*9+G20*4</f>
        <v>94.240000000000009</v>
      </c>
      <c r="I20" s="101"/>
      <c r="J20" s="101"/>
      <c r="K20" s="101"/>
      <c r="L20" s="101"/>
      <c r="M20" s="101"/>
      <c r="N20" s="101"/>
      <c r="O20" s="101"/>
      <c r="P20" s="105">
        <v>0.04</v>
      </c>
      <c r="Q20" s="105">
        <v>0.04</v>
      </c>
      <c r="R20" s="105">
        <v>103.2</v>
      </c>
      <c r="S20" s="105">
        <v>6.42</v>
      </c>
      <c r="T20" s="105"/>
      <c r="U20" s="105">
        <v>25.6</v>
      </c>
      <c r="V20" s="105">
        <v>40.4</v>
      </c>
      <c r="W20" s="105">
        <v>15.4</v>
      </c>
      <c r="X20" s="105">
        <v>0.5</v>
      </c>
      <c r="Y20" s="105"/>
      <c r="Z20" s="105">
        <v>15.4</v>
      </c>
    </row>
    <row r="21" spans="1:26" ht="16.5" customHeight="1" x14ac:dyDescent="0.25">
      <c r="A21" s="9"/>
      <c r="B21" s="85" t="s">
        <v>48</v>
      </c>
      <c r="C21" s="80" t="s">
        <v>49</v>
      </c>
      <c r="D21" s="87">
        <v>100</v>
      </c>
      <c r="E21" s="68">
        <v>18.899999999999999</v>
      </c>
      <c r="F21" s="68">
        <v>22</v>
      </c>
      <c r="G21" s="68">
        <v>5.5</v>
      </c>
      <c r="H21" s="82">
        <v>295.8</v>
      </c>
      <c r="I21" s="68">
        <v>0.11</v>
      </c>
      <c r="J21" s="68">
        <v>0.15</v>
      </c>
      <c r="K21" s="68">
        <v>0.34</v>
      </c>
      <c r="L21" s="68">
        <v>70.400000000000006</v>
      </c>
      <c r="M21" s="68">
        <v>0</v>
      </c>
      <c r="N21" s="68">
        <v>138</v>
      </c>
      <c r="O21" s="68">
        <v>282</v>
      </c>
      <c r="P21" s="68">
        <v>0.11</v>
      </c>
      <c r="Q21" s="68">
        <v>0.15</v>
      </c>
      <c r="R21" s="68">
        <v>0.34</v>
      </c>
      <c r="S21" s="68">
        <v>70.400000000000006</v>
      </c>
      <c r="T21" s="68">
        <v>0</v>
      </c>
      <c r="U21" s="68">
        <v>138</v>
      </c>
      <c r="V21" s="68">
        <v>282</v>
      </c>
      <c r="W21" s="68">
        <v>57</v>
      </c>
      <c r="X21" s="68">
        <v>0.98</v>
      </c>
      <c r="Y21" s="82">
        <f>0.48+0.2</f>
        <v>0.67999999999999994</v>
      </c>
      <c r="Z21" s="82">
        <v>176</v>
      </c>
    </row>
    <row r="22" spans="1:26" ht="15" customHeight="1" x14ac:dyDescent="0.25">
      <c r="A22" s="9"/>
      <c r="B22" s="85" t="s">
        <v>47</v>
      </c>
      <c r="C22" s="80" t="s">
        <v>4</v>
      </c>
      <c r="D22" s="80">
        <v>150</v>
      </c>
      <c r="E22" s="82">
        <v>3.2</v>
      </c>
      <c r="F22" s="82">
        <v>5.2</v>
      </c>
      <c r="G22" s="82">
        <v>19.8</v>
      </c>
      <c r="H22" s="82">
        <v>139.4</v>
      </c>
      <c r="I22" s="82">
        <v>0.12</v>
      </c>
      <c r="J22" s="82">
        <v>0.11</v>
      </c>
      <c r="K22" s="82">
        <v>10.199999999999999</v>
      </c>
      <c r="L22" s="82">
        <v>23.8</v>
      </c>
      <c r="M22" s="82">
        <v>6.9599999999999995E-2</v>
      </c>
      <c r="N22" s="82">
        <v>11.831999999999999</v>
      </c>
      <c r="O22" s="82">
        <v>20.88</v>
      </c>
      <c r="P22" s="82">
        <v>0.12</v>
      </c>
      <c r="Q22" s="82">
        <v>0.11</v>
      </c>
      <c r="R22" s="82">
        <v>10.199999999999999</v>
      </c>
      <c r="S22" s="82">
        <v>23.8</v>
      </c>
      <c r="T22" s="82">
        <v>6.9599999999999995E-2</v>
      </c>
      <c r="U22" s="82">
        <v>11.831999999999999</v>
      </c>
      <c r="V22" s="82">
        <v>20.88</v>
      </c>
      <c r="W22" s="82">
        <v>9.7439999999999998</v>
      </c>
      <c r="X22" s="82">
        <v>0.34799999999999998</v>
      </c>
      <c r="Y22" s="82">
        <v>0.11899999999999999</v>
      </c>
      <c r="Z22" s="82">
        <v>28</v>
      </c>
    </row>
    <row r="23" spans="1:26" ht="15" customHeight="1" x14ac:dyDescent="0.25">
      <c r="A23" s="9"/>
      <c r="B23" s="92" t="s">
        <v>61</v>
      </c>
      <c r="C23" s="92" t="s">
        <v>1</v>
      </c>
      <c r="D23" s="93">
        <v>200</v>
      </c>
      <c r="E23" s="95">
        <v>0.5</v>
      </c>
      <c r="F23" s="95">
        <v>0</v>
      </c>
      <c r="G23" s="95">
        <v>19.8</v>
      </c>
      <c r="H23" s="83">
        <v>81</v>
      </c>
      <c r="I23" s="101"/>
      <c r="J23" s="101"/>
      <c r="K23" s="101"/>
      <c r="L23" s="101"/>
      <c r="M23" s="101"/>
      <c r="N23" s="101"/>
      <c r="O23" s="101"/>
      <c r="P23" s="105">
        <v>0</v>
      </c>
      <c r="Q23" s="105">
        <v>0</v>
      </c>
      <c r="R23" s="105">
        <v>0.02</v>
      </c>
      <c r="S23" s="105">
        <v>15</v>
      </c>
      <c r="T23" s="105"/>
      <c r="U23" s="105">
        <v>50</v>
      </c>
      <c r="V23" s="105">
        <v>4.3</v>
      </c>
      <c r="W23" s="105">
        <v>2.1</v>
      </c>
      <c r="X23" s="105">
        <v>0.09</v>
      </c>
      <c r="Y23" s="105"/>
      <c r="Z23" s="105">
        <v>0</v>
      </c>
    </row>
    <row r="24" spans="1:26" ht="15.75" customHeight="1" x14ac:dyDescent="0.25">
      <c r="A24" s="9"/>
      <c r="B24" s="92" t="s">
        <v>51</v>
      </c>
      <c r="C24" s="92" t="s">
        <v>3</v>
      </c>
      <c r="D24" s="80">
        <v>45</v>
      </c>
      <c r="E24" s="68">
        <v>3.4</v>
      </c>
      <c r="F24" s="68">
        <v>0.4</v>
      </c>
      <c r="G24" s="68">
        <v>22.1</v>
      </c>
      <c r="H24" s="68">
        <v>105.5</v>
      </c>
      <c r="I24" s="101"/>
      <c r="J24" s="101"/>
      <c r="K24" s="101"/>
      <c r="L24" s="101"/>
      <c r="M24" s="101"/>
      <c r="N24" s="101"/>
      <c r="O24" s="101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1:26" ht="15" customHeight="1" x14ac:dyDescent="0.25">
      <c r="A25" s="9"/>
      <c r="B25" s="92" t="s">
        <v>51</v>
      </c>
      <c r="C25" s="92" t="s">
        <v>29</v>
      </c>
      <c r="D25" s="80">
        <v>30</v>
      </c>
      <c r="E25" s="82">
        <v>2</v>
      </c>
      <c r="F25" s="82">
        <v>0.4</v>
      </c>
      <c r="G25" s="82">
        <v>10</v>
      </c>
      <c r="H25" s="83">
        <v>51.2</v>
      </c>
      <c r="I25" s="101"/>
      <c r="J25" s="101"/>
      <c r="K25" s="101"/>
      <c r="L25" s="101"/>
      <c r="M25" s="101"/>
      <c r="N25" s="101"/>
      <c r="O25" s="101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6" ht="15" customHeight="1" x14ac:dyDescent="0.25">
      <c r="B26" s="11"/>
      <c r="C26" s="18" t="s">
        <v>0</v>
      </c>
      <c r="D26" s="31">
        <f t="shared" ref="D26:H26" si="1">SUM(D19:D25)</f>
        <v>785</v>
      </c>
      <c r="E26" s="12">
        <f t="shared" si="1"/>
        <v>30.419999999999998</v>
      </c>
      <c r="F26" s="12">
        <f t="shared" si="1"/>
        <v>33.14</v>
      </c>
      <c r="G26" s="12">
        <f t="shared" si="1"/>
        <v>89</v>
      </c>
      <c r="H26" s="12">
        <f t="shared" si="1"/>
        <v>775.6400000000001</v>
      </c>
      <c r="I26" s="101"/>
      <c r="J26" s="101"/>
      <c r="K26" s="101"/>
      <c r="L26" s="101"/>
      <c r="M26" s="101"/>
      <c r="N26" s="101"/>
      <c r="O26" s="101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 spans="1:26" ht="15" customHeight="1" x14ac:dyDescent="0.25">
      <c r="A27" s="13"/>
      <c r="B27" s="14"/>
      <c r="C27" s="15"/>
      <c r="D27" s="29"/>
      <c r="E27" s="15"/>
      <c r="F27" s="15"/>
      <c r="G27" s="15"/>
      <c r="H27" s="15"/>
      <c r="I27" s="101"/>
      <c r="J27" s="101"/>
      <c r="K27" s="101"/>
      <c r="L27" s="101"/>
      <c r="M27" s="101"/>
      <c r="N27" s="101"/>
      <c r="O27" s="101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 spans="1:26" ht="15" customHeight="1" x14ac:dyDescent="0.25">
      <c r="A28" s="17"/>
      <c r="B28" s="120" t="s">
        <v>22</v>
      </c>
      <c r="C28" s="121"/>
      <c r="D28" s="30"/>
      <c r="E28" s="5"/>
      <c r="F28" s="5"/>
      <c r="G28" s="5"/>
      <c r="H28" s="5"/>
      <c r="I28" s="101"/>
      <c r="J28" s="101"/>
      <c r="K28" s="101"/>
      <c r="L28" s="101"/>
      <c r="M28" s="101"/>
      <c r="N28" s="101"/>
      <c r="O28" s="101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 spans="1:26" ht="15" customHeight="1" x14ac:dyDescent="0.25">
      <c r="B29" s="84" t="s">
        <v>41</v>
      </c>
      <c r="C29" s="81" t="s">
        <v>42</v>
      </c>
      <c r="D29" s="80">
        <v>60</v>
      </c>
      <c r="E29" s="83">
        <v>0.7</v>
      </c>
      <c r="F29" s="83">
        <v>0.1</v>
      </c>
      <c r="G29" s="83">
        <v>2.2999999999999998</v>
      </c>
      <c r="H29" s="83">
        <v>12.8</v>
      </c>
      <c r="I29" s="101"/>
      <c r="J29" s="101"/>
      <c r="K29" s="101"/>
      <c r="L29" s="101"/>
      <c r="M29" s="101"/>
      <c r="N29" s="101"/>
      <c r="O29" s="101"/>
      <c r="P29" s="82">
        <v>6.3840000000000008E-2</v>
      </c>
      <c r="Q29" s="82">
        <v>3.1920000000000004E-2</v>
      </c>
      <c r="R29" s="82">
        <v>16.757999999999999</v>
      </c>
      <c r="S29" s="82">
        <v>0</v>
      </c>
      <c r="T29" s="82">
        <v>0.66500000000000004</v>
      </c>
      <c r="U29" s="82">
        <v>13.406400000000001</v>
      </c>
      <c r="V29" s="82">
        <v>24.897600000000001</v>
      </c>
      <c r="W29" s="82">
        <v>19.152000000000001</v>
      </c>
      <c r="X29" s="82">
        <v>0.86184000000000005</v>
      </c>
      <c r="Y29" s="71">
        <v>0.13600000000000001</v>
      </c>
      <c r="Z29" s="71">
        <v>0</v>
      </c>
    </row>
    <row r="30" spans="1:26" s="39" customFormat="1" ht="15" customHeight="1" x14ac:dyDescent="0.25">
      <c r="A30" s="10"/>
      <c r="B30" s="113" t="s">
        <v>69</v>
      </c>
      <c r="C30" s="97" t="s">
        <v>63</v>
      </c>
      <c r="D30" s="97">
        <v>200</v>
      </c>
      <c r="E30" s="94">
        <v>1.42</v>
      </c>
      <c r="F30" s="94">
        <v>1.96</v>
      </c>
      <c r="G30" s="94">
        <v>8.1</v>
      </c>
      <c r="H30" s="94">
        <f>E30*4+F30*9+G30*4</f>
        <v>55.72</v>
      </c>
      <c r="I30" s="101"/>
      <c r="J30" s="101"/>
      <c r="K30" s="101"/>
      <c r="L30" s="101"/>
      <c r="M30" s="101"/>
      <c r="N30" s="101"/>
      <c r="O30" s="101"/>
      <c r="P30" s="105">
        <v>0.05</v>
      </c>
      <c r="Q30" s="105">
        <v>0.04</v>
      </c>
      <c r="R30" s="105">
        <v>6.8</v>
      </c>
      <c r="S30" s="105">
        <v>98.8</v>
      </c>
      <c r="T30" s="105"/>
      <c r="U30" s="105">
        <v>16.399999999999999</v>
      </c>
      <c r="V30" s="105">
        <v>35.799999999999997</v>
      </c>
      <c r="W30" s="105">
        <v>15</v>
      </c>
      <c r="X30" s="105">
        <v>0.55000000000000004</v>
      </c>
      <c r="Y30" s="105"/>
      <c r="Z30" s="105">
        <v>15.2</v>
      </c>
    </row>
    <row r="31" spans="1:26" s="39" customFormat="1" ht="15" customHeight="1" x14ac:dyDescent="0.25">
      <c r="A31" s="42"/>
      <c r="B31" s="85" t="s">
        <v>45</v>
      </c>
      <c r="C31" s="80" t="s">
        <v>90</v>
      </c>
      <c r="D31" s="80">
        <v>90</v>
      </c>
      <c r="E31" s="68">
        <v>16.440000000000001</v>
      </c>
      <c r="F31" s="68">
        <v>15.72</v>
      </c>
      <c r="G31" s="68">
        <v>14.88</v>
      </c>
      <c r="H31" s="68">
        <v>265.56</v>
      </c>
      <c r="I31" s="101"/>
      <c r="J31" s="101"/>
      <c r="K31" s="101"/>
      <c r="L31" s="101"/>
      <c r="M31" s="101"/>
      <c r="N31" s="101"/>
      <c r="O31" s="101"/>
      <c r="P31" s="68">
        <v>8.4112149532710276E-2</v>
      </c>
      <c r="Q31" s="68">
        <v>8.4112149532710276E-2</v>
      </c>
      <c r="R31" s="68">
        <v>0.12616822429906543</v>
      </c>
      <c r="S31" s="68">
        <v>0.1</v>
      </c>
      <c r="T31" s="68">
        <v>0.42056074766355139</v>
      </c>
      <c r="U31" s="68">
        <v>20.579439252336446</v>
      </c>
      <c r="V31" s="68">
        <v>87.588785046728972</v>
      </c>
      <c r="W31" s="68">
        <v>16.355140186915886</v>
      </c>
      <c r="X31" s="68">
        <v>1.1869158878504673</v>
      </c>
      <c r="Y31" s="68">
        <v>2.3199999999999998</v>
      </c>
      <c r="Z31" s="68">
        <v>0</v>
      </c>
    </row>
    <row r="32" spans="1:26" s="24" customFormat="1" ht="15" customHeight="1" x14ac:dyDescent="0.25">
      <c r="A32" s="9"/>
      <c r="B32" s="86" t="s">
        <v>46</v>
      </c>
      <c r="C32" s="81" t="s">
        <v>6</v>
      </c>
      <c r="D32" s="81">
        <v>150</v>
      </c>
      <c r="E32" s="82">
        <v>2.8</v>
      </c>
      <c r="F32" s="82">
        <v>7.4</v>
      </c>
      <c r="G32" s="82">
        <v>13.6</v>
      </c>
      <c r="H32" s="82">
        <v>133.4</v>
      </c>
      <c r="I32" s="102"/>
      <c r="J32" s="102"/>
      <c r="K32" s="102"/>
      <c r="L32" s="102"/>
      <c r="M32" s="102"/>
      <c r="N32" s="102"/>
      <c r="O32" s="102"/>
      <c r="P32" s="82">
        <v>7.0000000000000007E-2</v>
      </c>
      <c r="Q32" s="82">
        <v>0.08</v>
      </c>
      <c r="R32" s="82">
        <v>19.059999999999999</v>
      </c>
      <c r="S32" s="82">
        <v>0.7</v>
      </c>
      <c r="T32" s="82">
        <v>0</v>
      </c>
      <c r="U32" s="82">
        <v>56.6</v>
      </c>
      <c r="V32" s="82">
        <v>68.56</v>
      </c>
      <c r="W32" s="82">
        <v>24.7</v>
      </c>
      <c r="X32" s="82">
        <v>0.91</v>
      </c>
      <c r="Y32" s="82">
        <v>0.43</v>
      </c>
      <c r="Z32" s="82">
        <v>0</v>
      </c>
    </row>
    <row r="33" spans="1:26" ht="15" customHeight="1" x14ac:dyDescent="0.25">
      <c r="A33" s="9"/>
      <c r="B33" s="89" t="s">
        <v>70</v>
      </c>
      <c r="C33" s="114" t="s">
        <v>17</v>
      </c>
      <c r="D33" s="114">
        <v>200</v>
      </c>
      <c r="E33" s="91">
        <v>0.3</v>
      </c>
      <c r="F33" s="91">
        <v>0.1</v>
      </c>
      <c r="G33" s="91">
        <v>8.4</v>
      </c>
      <c r="H33" s="94">
        <f t="shared" ref="H33" si="2">E33*4+F33*9+G33*4</f>
        <v>35.700000000000003</v>
      </c>
      <c r="I33" s="101"/>
      <c r="J33" s="101"/>
      <c r="K33" s="101"/>
      <c r="L33" s="101"/>
      <c r="M33" s="101"/>
      <c r="N33" s="101"/>
      <c r="O33" s="101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 spans="1:26" ht="15" customHeight="1" x14ac:dyDescent="0.25">
      <c r="A34" s="9"/>
      <c r="B34" s="92" t="s">
        <v>51</v>
      </c>
      <c r="C34" s="92" t="s">
        <v>3</v>
      </c>
      <c r="D34" s="80">
        <v>45</v>
      </c>
      <c r="E34" s="68">
        <v>3.4</v>
      </c>
      <c r="F34" s="68">
        <v>0.4</v>
      </c>
      <c r="G34" s="68">
        <v>22.1</v>
      </c>
      <c r="H34" s="68">
        <v>105.5</v>
      </c>
      <c r="I34" s="101"/>
      <c r="J34" s="101"/>
      <c r="K34" s="101"/>
      <c r="L34" s="101"/>
      <c r="M34" s="101"/>
      <c r="N34" s="101"/>
      <c r="O34" s="101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ht="15" customHeight="1" x14ac:dyDescent="0.25">
      <c r="A35" s="9"/>
      <c r="B35" s="92" t="s">
        <v>51</v>
      </c>
      <c r="C35" s="92" t="s">
        <v>29</v>
      </c>
      <c r="D35" s="80">
        <v>30</v>
      </c>
      <c r="E35" s="82">
        <v>2</v>
      </c>
      <c r="F35" s="82">
        <v>0.4</v>
      </c>
      <c r="G35" s="82">
        <v>10</v>
      </c>
      <c r="H35" s="83">
        <v>51.2</v>
      </c>
      <c r="I35" s="101"/>
      <c r="J35" s="101"/>
      <c r="K35" s="101"/>
      <c r="L35" s="101"/>
      <c r="M35" s="101"/>
      <c r="N35" s="101"/>
      <c r="O35" s="101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s="39" customFormat="1" ht="15" customHeight="1" x14ac:dyDescent="0.25">
      <c r="A36" s="42"/>
      <c r="B36" s="92" t="s">
        <v>51</v>
      </c>
      <c r="C36" s="80" t="s">
        <v>91</v>
      </c>
      <c r="D36" s="80">
        <v>120</v>
      </c>
      <c r="E36" s="83">
        <v>0.5</v>
      </c>
      <c r="F36" s="83">
        <v>0.4</v>
      </c>
      <c r="G36" s="83">
        <v>12.4</v>
      </c>
      <c r="H36" s="82">
        <v>54.6</v>
      </c>
      <c r="I36" s="101"/>
      <c r="J36" s="101"/>
      <c r="K36" s="101"/>
      <c r="L36" s="101"/>
      <c r="M36" s="101"/>
      <c r="N36" s="101"/>
      <c r="O36" s="101"/>
      <c r="P36" s="83">
        <v>0.04</v>
      </c>
      <c r="Q36" s="83">
        <v>0.01</v>
      </c>
      <c r="R36" s="83">
        <v>5</v>
      </c>
      <c r="S36" s="83">
        <v>0</v>
      </c>
      <c r="T36" s="83">
        <v>0.33</v>
      </c>
      <c r="U36" s="83">
        <v>25</v>
      </c>
      <c r="V36" s="83">
        <v>18.3</v>
      </c>
      <c r="W36" s="83">
        <v>14.16</v>
      </c>
      <c r="X36" s="83">
        <v>0.5</v>
      </c>
      <c r="Y36" s="82">
        <v>0.48</v>
      </c>
      <c r="Z36" s="82">
        <v>1.0000000000000001E-5</v>
      </c>
    </row>
    <row r="37" spans="1:26" ht="15" customHeight="1" x14ac:dyDescent="0.25">
      <c r="B37" s="11"/>
      <c r="C37" s="18" t="s">
        <v>0</v>
      </c>
      <c r="D37" s="31">
        <v>800</v>
      </c>
      <c r="E37" s="12">
        <f t="shared" ref="E37:H37" si="3">SUM(E30:E36)</f>
        <v>26.86</v>
      </c>
      <c r="F37" s="12">
        <f t="shared" si="3"/>
        <v>26.379999999999995</v>
      </c>
      <c r="G37" s="12">
        <f t="shared" si="3"/>
        <v>89.48</v>
      </c>
      <c r="H37" s="12">
        <f t="shared" si="3"/>
        <v>701.68</v>
      </c>
      <c r="I37" s="101"/>
      <c r="J37" s="101"/>
      <c r="K37" s="101"/>
      <c r="L37" s="101"/>
      <c r="M37" s="101"/>
      <c r="N37" s="101"/>
      <c r="O37" s="101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s="23" customFormat="1" ht="15" customHeight="1" x14ac:dyDescent="0.25">
      <c r="A38" s="22"/>
      <c r="B38" s="26"/>
      <c r="C38" s="27"/>
      <c r="D38" s="32"/>
      <c r="E38" s="27"/>
      <c r="F38" s="27"/>
      <c r="G38" s="27"/>
      <c r="H38" s="27"/>
      <c r="I38" s="103"/>
      <c r="J38" s="103"/>
      <c r="K38" s="103"/>
      <c r="L38" s="103"/>
      <c r="M38" s="103"/>
      <c r="N38" s="103"/>
      <c r="O38" s="103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</row>
    <row r="39" spans="1:26" ht="15" customHeight="1" x14ac:dyDescent="0.25">
      <c r="A39" s="17"/>
      <c r="B39" s="120" t="s">
        <v>23</v>
      </c>
      <c r="C39" s="121"/>
      <c r="D39" s="30"/>
      <c r="E39" s="5"/>
      <c r="F39" s="5"/>
      <c r="G39" s="5"/>
      <c r="H39" s="5"/>
      <c r="I39" s="101"/>
      <c r="J39" s="101"/>
      <c r="K39" s="101"/>
      <c r="L39" s="101"/>
      <c r="M39" s="101"/>
      <c r="N39" s="101"/>
      <c r="O39" s="101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:26" s="39" customFormat="1" ht="15" customHeight="1" x14ac:dyDescent="0.25">
      <c r="A40" s="42"/>
      <c r="B40" s="85" t="s">
        <v>50</v>
      </c>
      <c r="C40" s="115" t="s">
        <v>37</v>
      </c>
      <c r="D40" s="99">
        <v>60</v>
      </c>
      <c r="E40" s="88">
        <v>1.2</v>
      </c>
      <c r="F40" s="88">
        <v>4.2</v>
      </c>
      <c r="G40" s="88">
        <v>6</v>
      </c>
      <c r="H40" s="88">
        <v>68</v>
      </c>
      <c r="I40" s="101"/>
      <c r="J40" s="101"/>
      <c r="K40" s="101"/>
      <c r="L40" s="101"/>
      <c r="M40" s="101"/>
      <c r="N40" s="101"/>
      <c r="O40" s="101"/>
      <c r="P40" s="82">
        <v>2.6600000000000002E-2</v>
      </c>
      <c r="Q40" s="82">
        <v>1.3300000000000001E-2</v>
      </c>
      <c r="R40" s="82">
        <v>3.9102000000000001</v>
      </c>
      <c r="S40" s="82">
        <v>0</v>
      </c>
      <c r="T40" s="82">
        <v>7.9799999999999996E-2</v>
      </c>
      <c r="U40" s="82">
        <v>13.565999999999999</v>
      </c>
      <c r="V40" s="82">
        <v>23.94</v>
      </c>
      <c r="W40" s="82">
        <v>11.172000000000001</v>
      </c>
      <c r="X40" s="82">
        <v>0.39900000000000002</v>
      </c>
      <c r="Y40" s="71">
        <v>0.13600000000000001</v>
      </c>
      <c r="Z40" s="71">
        <v>0</v>
      </c>
    </row>
    <row r="41" spans="1:26" ht="15" customHeight="1" x14ac:dyDescent="0.25">
      <c r="B41" s="92" t="s">
        <v>71</v>
      </c>
      <c r="C41" s="114" t="s">
        <v>5</v>
      </c>
      <c r="D41" s="98">
        <v>200</v>
      </c>
      <c r="E41" s="68">
        <v>1.92</v>
      </c>
      <c r="F41" s="68">
        <v>5.14</v>
      </c>
      <c r="G41" s="68">
        <v>13.22</v>
      </c>
      <c r="H41" s="68">
        <v>106.66</v>
      </c>
      <c r="I41" s="101"/>
      <c r="J41" s="101"/>
      <c r="K41" s="101"/>
      <c r="L41" s="101"/>
      <c r="M41" s="101"/>
      <c r="N41" s="101"/>
      <c r="O41" s="101"/>
      <c r="P41" s="105">
        <v>0.06</v>
      </c>
      <c r="Q41" s="105">
        <v>0.05</v>
      </c>
      <c r="R41" s="105">
        <v>5.54</v>
      </c>
      <c r="S41" s="105">
        <v>104</v>
      </c>
      <c r="T41" s="105"/>
      <c r="U41" s="105">
        <v>21</v>
      </c>
      <c r="V41" s="105">
        <v>51.4</v>
      </c>
      <c r="W41" s="105">
        <v>19.8</v>
      </c>
      <c r="X41" s="105">
        <v>0.71</v>
      </c>
      <c r="Y41" s="105"/>
      <c r="Z41" s="105">
        <v>16.600000000000001</v>
      </c>
    </row>
    <row r="42" spans="1:26" ht="15" customHeight="1" x14ac:dyDescent="0.25">
      <c r="A42" s="9"/>
      <c r="B42" s="116" t="s">
        <v>68</v>
      </c>
      <c r="C42" s="92" t="s">
        <v>67</v>
      </c>
      <c r="D42" s="92">
        <v>90</v>
      </c>
      <c r="E42" s="91">
        <v>28.9</v>
      </c>
      <c r="F42" s="91">
        <v>2.14</v>
      </c>
      <c r="G42" s="91">
        <v>1.01</v>
      </c>
      <c r="H42" s="68">
        <v>139.28</v>
      </c>
      <c r="I42" s="101"/>
      <c r="J42" s="101"/>
      <c r="K42" s="101"/>
      <c r="L42" s="101"/>
      <c r="M42" s="101"/>
      <c r="N42" s="101"/>
      <c r="O42" s="101"/>
      <c r="P42" s="105">
        <v>0.06</v>
      </c>
      <c r="Q42" s="105">
        <v>0.01</v>
      </c>
      <c r="R42" s="105">
        <v>0.57999999999999996</v>
      </c>
      <c r="S42" s="105">
        <v>4.9000000000000004</v>
      </c>
      <c r="T42" s="105"/>
      <c r="U42" s="105">
        <v>3.4</v>
      </c>
      <c r="V42" s="105">
        <v>17.8</v>
      </c>
      <c r="W42" s="105">
        <v>35.200000000000003</v>
      </c>
      <c r="X42" s="105">
        <v>0.3</v>
      </c>
      <c r="Y42" s="105"/>
      <c r="Z42" s="105">
        <v>4.5999999999999996</v>
      </c>
    </row>
    <row r="43" spans="1:26" ht="15" customHeight="1" x14ac:dyDescent="0.25">
      <c r="A43" s="9"/>
      <c r="B43" s="86" t="s">
        <v>52</v>
      </c>
      <c r="C43" s="81" t="s">
        <v>53</v>
      </c>
      <c r="D43" s="81">
        <v>150</v>
      </c>
      <c r="E43" s="83">
        <v>5.4</v>
      </c>
      <c r="F43" s="83">
        <v>4.9000000000000004</v>
      </c>
      <c r="G43" s="83">
        <v>32.799999999999997</v>
      </c>
      <c r="H43" s="82">
        <v>196.8</v>
      </c>
      <c r="I43" s="101"/>
      <c r="J43" s="101"/>
      <c r="K43" s="101"/>
      <c r="L43" s="101"/>
      <c r="M43" s="101"/>
      <c r="N43" s="101"/>
      <c r="O43" s="101"/>
      <c r="P43" s="83">
        <v>0.06</v>
      </c>
      <c r="Q43" s="83">
        <v>0.03</v>
      </c>
      <c r="R43" s="83">
        <v>0</v>
      </c>
      <c r="S43" s="83">
        <v>0</v>
      </c>
      <c r="T43" s="83">
        <v>0.56999999999999995</v>
      </c>
      <c r="U43" s="83">
        <v>8.1999999999999993</v>
      </c>
      <c r="V43" s="83">
        <v>27.2</v>
      </c>
      <c r="W43" s="83">
        <v>6.32</v>
      </c>
      <c r="X43" s="83">
        <v>0.62</v>
      </c>
      <c r="Y43" s="82">
        <v>0</v>
      </c>
      <c r="Z43" s="82">
        <v>0</v>
      </c>
    </row>
    <row r="44" spans="1:26" ht="15" customHeight="1" x14ac:dyDescent="0.25">
      <c r="A44" s="9"/>
      <c r="B44" s="92" t="s">
        <v>66</v>
      </c>
      <c r="C44" s="92" t="s">
        <v>92</v>
      </c>
      <c r="D44" s="92">
        <v>200</v>
      </c>
      <c r="E44" s="95">
        <v>0.15</v>
      </c>
      <c r="F44" s="95">
        <v>0.14000000000000001</v>
      </c>
      <c r="G44" s="95">
        <v>9.93</v>
      </c>
      <c r="H44" s="68">
        <v>41.5</v>
      </c>
      <c r="I44" s="101"/>
      <c r="J44" s="101"/>
      <c r="K44" s="101"/>
      <c r="L44" s="101"/>
      <c r="M44" s="101"/>
      <c r="N44" s="101"/>
      <c r="O44" s="101"/>
      <c r="P44" s="105">
        <v>0.01</v>
      </c>
      <c r="Q44" s="105">
        <v>0.01</v>
      </c>
      <c r="R44" s="105">
        <v>1.6</v>
      </c>
      <c r="S44" s="105">
        <v>1.2</v>
      </c>
      <c r="T44" s="105"/>
      <c r="U44" s="105">
        <v>58</v>
      </c>
      <c r="V44" s="105">
        <v>3.8</v>
      </c>
      <c r="W44" s="105">
        <v>3.1</v>
      </c>
      <c r="X44" s="105">
        <v>0.79</v>
      </c>
      <c r="Y44" s="105"/>
      <c r="Z44" s="105">
        <v>0.8</v>
      </c>
    </row>
    <row r="45" spans="1:26" ht="15" customHeight="1" x14ac:dyDescent="0.25">
      <c r="A45" s="9"/>
      <c r="B45" s="92" t="s">
        <v>51</v>
      </c>
      <c r="C45" s="92" t="s">
        <v>3</v>
      </c>
      <c r="D45" s="80">
        <v>60</v>
      </c>
      <c r="E45" s="68">
        <v>4.5999999999999996</v>
      </c>
      <c r="F45" s="68">
        <v>0.5</v>
      </c>
      <c r="G45" s="68">
        <v>29.5</v>
      </c>
      <c r="H45" s="68">
        <v>140.6</v>
      </c>
      <c r="I45" s="101"/>
      <c r="J45" s="101"/>
      <c r="K45" s="101"/>
      <c r="L45" s="101"/>
      <c r="M45" s="101"/>
      <c r="N45" s="101"/>
      <c r="O45" s="101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</row>
    <row r="46" spans="1:26" ht="15" customHeight="1" x14ac:dyDescent="0.25">
      <c r="A46" s="9"/>
      <c r="B46" s="92" t="s">
        <v>51</v>
      </c>
      <c r="C46" s="92" t="s">
        <v>29</v>
      </c>
      <c r="D46" s="80">
        <v>30</v>
      </c>
      <c r="E46" s="82">
        <v>2</v>
      </c>
      <c r="F46" s="82">
        <v>0.4</v>
      </c>
      <c r="G46" s="82">
        <v>10</v>
      </c>
      <c r="H46" s="83">
        <v>51.2</v>
      </c>
      <c r="I46" s="101"/>
      <c r="J46" s="101"/>
      <c r="K46" s="101"/>
      <c r="L46" s="101"/>
      <c r="M46" s="101"/>
      <c r="N46" s="101"/>
      <c r="O46" s="101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:26" ht="15" customHeight="1" x14ac:dyDescent="0.25">
      <c r="B47" s="11"/>
      <c r="C47" s="18" t="s">
        <v>0</v>
      </c>
      <c r="D47" s="31">
        <f t="shared" ref="D47:H47" si="4">SUM(D41:D46)</f>
        <v>730</v>
      </c>
      <c r="E47" s="31">
        <f t="shared" si="4"/>
        <v>42.97</v>
      </c>
      <c r="F47" s="31">
        <f t="shared" si="4"/>
        <v>13.22</v>
      </c>
      <c r="G47" s="31">
        <f t="shared" si="4"/>
        <v>96.460000000000008</v>
      </c>
      <c r="H47" s="31">
        <f t="shared" si="4"/>
        <v>676.04000000000008</v>
      </c>
      <c r="I47" s="101"/>
      <c r="J47" s="101"/>
      <c r="K47" s="101"/>
      <c r="L47" s="101"/>
      <c r="M47" s="101"/>
      <c r="N47" s="101"/>
      <c r="O47" s="101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:26" ht="15" customHeight="1" x14ac:dyDescent="0.25">
      <c r="A48" s="13"/>
      <c r="B48" s="14"/>
      <c r="C48" s="15"/>
      <c r="D48" s="29"/>
      <c r="E48" s="15"/>
      <c r="F48" s="15"/>
      <c r="G48" s="15"/>
      <c r="H48" s="15"/>
      <c r="I48" s="101"/>
      <c r="J48" s="101"/>
      <c r="K48" s="101"/>
      <c r="L48" s="101"/>
      <c r="M48" s="101"/>
      <c r="N48" s="101"/>
      <c r="O48" s="101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:26" ht="15" customHeight="1" x14ac:dyDescent="0.25">
      <c r="I49" s="101"/>
      <c r="J49" s="101"/>
      <c r="K49" s="101"/>
      <c r="L49" s="101"/>
      <c r="M49" s="101"/>
      <c r="N49" s="101"/>
      <c r="O49" s="101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:26" ht="15" customHeight="1" x14ac:dyDescent="0.25">
      <c r="A50" s="17"/>
      <c r="B50" s="120" t="s">
        <v>24</v>
      </c>
      <c r="C50" s="121"/>
      <c r="D50" s="30"/>
      <c r="E50" s="5"/>
      <c r="F50" s="5"/>
      <c r="G50" s="5"/>
      <c r="H50" s="5"/>
      <c r="I50" s="101"/>
      <c r="J50" s="101"/>
      <c r="K50" s="101"/>
      <c r="L50" s="101"/>
      <c r="M50" s="101"/>
      <c r="N50" s="101"/>
      <c r="O50" s="101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:26" ht="15" customHeight="1" x14ac:dyDescent="0.25">
      <c r="A51" s="9"/>
      <c r="B51" s="84" t="s">
        <v>43</v>
      </c>
      <c r="C51" s="81" t="s">
        <v>40</v>
      </c>
      <c r="D51" s="80">
        <v>60</v>
      </c>
      <c r="E51" s="83">
        <v>0.5</v>
      </c>
      <c r="F51" s="83">
        <v>0.1</v>
      </c>
      <c r="G51" s="83">
        <v>1.5</v>
      </c>
      <c r="H51" s="83">
        <v>8.5</v>
      </c>
      <c r="I51" s="101"/>
      <c r="J51" s="101"/>
      <c r="K51" s="101"/>
      <c r="L51" s="101"/>
      <c r="M51" s="101"/>
      <c r="N51" s="101"/>
      <c r="O51" s="101"/>
      <c r="P51" s="82">
        <v>2.3199999999999998E-2</v>
      </c>
      <c r="Q51" s="82">
        <v>1.1599999999999999E-2</v>
      </c>
      <c r="R51" s="82">
        <v>3.4103999999999997</v>
      </c>
      <c r="S51" s="82">
        <v>0</v>
      </c>
      <c r="T51" s="82">
        <v>6.9599999999999995E-2</v>
      </c>
      <c r="U51" s="82">
        <v>11.831999999999999</v>
      </c>
      <c r="V51" s="82">
        <v>20.88</v>
      </c>
      <c r="W51" s="82">
        <v>9.7439999999999998</v>
      </c>
      <c r="X51" s="82">
        <v>0.34799999999999998</v>
      </c>
      <c r="Y51" s="82">
        <v>0.11899999999999999</v>
      </c>
      <c r="Z51" s="82">
        <v>0</v>
      </c>
    </row>
    <row r="52" spans="1:26" s="39" customFormat="1" ht="15" customHeight="1" x14ac:dyDescent="0.25">
      <c r="A52" s="42"/>
      <c r="B52" s="89" t="s">
        <v>58</v>
      </c>
      <c r="C52" s="89" t="s">
        <v>72</v>
      </c>
      <c r="D52" s="90">
        <v>200</v>
      </c>
      <c r="E52" s="91">
        <v>1.7</v>
      </c>
      <c r="F52" s="91">
        <v>4.26</v>
      </c>
      <c r="G52" s="91">
        <v>9.68</v>
      </c>
      <c r="H52" s="83">
        <v>90.24</v>
      </c>
      <c r="I52" s="101"/>
      <c r="J52" s="101"/>
      <c r="K52" s="101"/>
      <c r="L52" s="101"/>
      <c r="M52" s="101"/>
      <c r="N52" s="101"/>
      <c r="O52" s="101"/>
      <c r="P52" s="105">
        <v>0.03</v>
      </c>
      <c r="Q52" s="105">
        <v>0.04</v>
      </c>
      <c r="R52" s="105">
        <v>6.76</v>
      </c>
      <c r="S52" s="105">
        <v>134.6</v>
      </c>
      <c r="T52" s="105"/>
      <c r="U52" s="105">
        <v>33.6</v>
      </c>
      <c r="V52" s="105">
        <v>19.2</v>
      </c>
      <c r="W52" s="105">
        <v>42.6</v>
      </c>
      <c r="X52" s="105">
        <v>0.87</v>
      </c>
      <c r="Y52" s="105"/>
      <c r="Z52" s="105">
        <v>17.2</v>
      </c>
    </row>
    <row r="53" spans="1:26" ht="15" customHeight="1" x14ac:dyDescent="0.25">
      <c r="A53" s="9"/>
      <c r="B53" s="85" t="s">
        <v>48</v>
      </c>
      <c r="C53" s="80" t="s">
        <v>49</v>
      </c>
      <c r="D53" s="87">
        <v>100</v>
      </c>
      <c r="E53" s="68">
        <v>18.899999999999999</v>
      </c>
      <c r="F53" s="68">
        <v>22</v>
      </c>
      <c r="G53" s="68">
        <v>5.5</v>
      </c>
      <c r="H53" s="82">
        <v>295.8</v>
      </c>
      <c r="I53" s="101"/>
      <c r="J53" s="101"/>
      <c r="K53" s="101"/>
      <c r="L53" s="101"/>
      <c r="M53" s="101"/>
      <c r="N53" s="101"/>
      <c r="O53" s="101"/>
      <c r="P53" s="68">
        <v>0.11</v>
      </c>
      <c r="Q53" s="68">
        <v>0.15</v>
      </c>
      <c r="R53" s="68">
        <v>0.34</v>
      </c>
      <c r="S53" s="68">
        <v>70.400000000000006</v>
      </c>
      <c r="T53" s="68">
        <v>0</v>
      </c>
      <c r="U53" s="68">
        <v>138</v>
      </c>
      <c r="V53" s="68">
        <v>282</v>
      </c>
      <c r="W53" s="68">
        <v>57</v>
      </c>
      <c r="X53" s="68">
        <v>0.98</v>
      </c>
      <c r="Y53" s="82">
        <f>0.48+0.2</f>
        <v>0.67999999999999994</v>
      </c>
      <c r="Z53" s="82">
        <v>176</v>
      </c>
    </row>
    <row r="54" spans="1:26" ht="15" customHeight="1" x14ac:dyDescent="0.25">
      <c r="A54" s="9"/>
      <c r="B54" s="85" t="s">
        <v>47</v>
      </c>
      <c r="C54" s="80" t="s">
        <v>4</v>
      </c>
      <c r="D54" s="80">
        <v>150</v>
      </c>
      <c r="E54" s="82">
        <v>3.2</v>
      </c>
      <c r="F54" s="82">
        <v>5.2</v>
      </c>
      <c r="G54" s="82">
        <v>19.8</v>
      </c>
      <c r="H54" s="82">
        <v>139.4</v>
      </c>
      <c r="I54" s="101"/>
      <c r="J54" s="101"/>
      <c r="K54" s="101"/>
      <c r="L54" s="101"/>
      <c r="M54" s="101"/>
      <c r="N54" s="101"/>
      <c r="O54" s="101"/>
      <c r="P54" s="82">
        <v>0.12</v>
      </c>
      <c r="Q54" s="82">
        <v>0.11</v>
      </c>
      <c r="R54" s="82">
        <v>10.199999999999999</v>
      </c>
      <c r="S54" s="82">
        <v>23.8</v>
      </c>
      <c r="T54" s="82">
        <v>6.9599999999999995E-2</v>
      </c>
      <c r="U54" s="82">
        <v>11.831999999999999</v>
      </c>
      <c r="V54" s="82">
        <v>20.88</v>
      </c>
      <c r="W54" s="82">
        <v>9.7439999999999998</v>
      </c>
      <c r="X54" s="82">
        <v>0.34799999999999998</v>
      </c>
      <c r="Y54" s="82">
        <v>0.11899999999999999</v>
      </c>
      <c r="Z54" s="82">
        <v>28</v>
      </c>
    </row>
    <row r="55" spans="1:26" s="39" customFormat="1" ht="15" customHeight="1" x14ac:dyDescent="0.25">
      <c r="A55" s="42"/>
      <c r="B55" s="92" t="s">
        <v>51</v>
      </c>
      <c r="C55" s="92" t="s">
        <v>3</v>
      </c>
      <c r="D55" s="80">
        <v>45</v>
      </c>
      <c r="E55" s="68">
        <v>3.4</v>
      </c>
      <c r="F55" s="68">
        <v>0.4</v>
      </c>
      <c r="G55" s="68">
        <v>22.1</v>
      </c>
      <c r="H55" s="68">
        <v>105.5</v>
      </c>
      <c r="I55" s="101"/>
      <c r="J55" s="101"/>
      <c r="K55" s="101"/>
      <c r="L55" s="101"/>
      <c r="M55" s="101"/>
      <c r="N55" s="101"/>
      <c r="O55" s="101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:26" ht="15" customHeight="1" x14ac:dyDescent="0.25">
      <c r="A56" s="9"/>
      <c r="B56" s="92" t="s">
        <v>51</v>
      </c>
      <c r="C56" s="92" t="s">
        <v>29</v>
      </c>
      <c r="D56" s="80">
        <v>30</v>
      </c>
      <c r="E56" s="82">
        <v>2</v>
      </c>
      <c r="F56" s="82">
        <v>0.4</v>
      </c>
      <c r="G56" s="82">
        <v>10</v>
      </c>
      <c r="H56" s="83">
        <v>51.2</v>
      </c>
      <c r="I56" s="101"/>
      <c r="J56" s="101"/>
      <c r="K56" s="101"/>
      <c r="L56" s="101"/>
      <c r="M56" s="101"/>
      <c r="N56" s="101"/>
      <c r="O56" s="101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:26" ht="15" customHeight="1" x14ac:dyDescent="0.25">
      <c r="A57" s="9"/>
      <c r="B57" s="85" t="s">
        <v>51</v>
      </c>
      <c r="C57" s="80" t="s">
        <v>55</v>
      </c>
      <c r="D57" s="80">
        <v>60</v>
      </c>
      <c r="E57" s="82">
        <v>4.8</v>
      </c>
      <c r="F57" s="83">
        <v>8.4</v>
      </c>
      <c r="G57" s="83">
        <v>33.6</v>
      </c>
      <c r="H57" s="82">
        <f t="shared" ref="H57" si="5">G57*4+F57*9+E57*4</f>
        <v>229.2</v>
      </c>
      <c r="I57" s="101"/>
      <c r="J57" s="101"/>
      <c r="K57" s="101"/>
      <c r="L57" s="101"/>
      <c r="M57" s="101"/>
      <c r="N57" s="101"/>
      <c r="O57" s="101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:26" ht="15" customHeight="1" x14ac:dyDescent="0.25">
      <c r="A58" s="9"/>
      <c r="B58" s="85" t="s">
        <v>51</v>
      </c>
      <c r="C58" s="80" t="s">
        <v>93</v>
      </c>
      <c r="D58" s="80">
        <v>200</v>
      </c>
      <c r="E58" s="82">
        <v>0.75</v>
      </c>
      <c r="F58" s="82">
        <v>0</v>
      </c>
      <c r="G58" s="82">
        <v>35</v>
      </c>
      <c r="H58" s="83">
        <v>143.01</v>
      </c>
      <c r="I58" s="101"/>
      <c r="J58" s="101"/>
      <c r="K58" s="101"/>
      <c r="L58" s="101"/>
      <c r="M58" s="101"/>
      <c r="N58" s="101"/>
      <c r="O58" s="101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:26" ht="15" customHeight="1" x14ac:dyDescent="0.25">
      <c r="B59" s="11"/>
      <c r="C59" s="18" t="s">
        <v>0</v>
      </c>
      <c r="D59" s="31">
        <f t="shared" ref="D59:H59" si="6">SUM(D52:D58)</f>
        <v>785</v>
      </c>
      <c r="E59" s="12">
        <f t="shared" si="6"/>
        <v>34.749999999999993</v>
      </c>
      <c r="F59" s="12">
        <f t="shared" si="6"/>
        <v>40.659999999999997</v>
      </c>
      <c r="G59" s="12">
        <f t="shared" si="6"/>
        <v>135.68</v>
      </c>
      <c r="H59" s="12">
        <f t="shared" si="6"/>
        <v>1054.3500000000001</v>
      </c>
      <c r="I59" s="101"/>
      <c r="J59" s="101"/>
      <c r="K59" s="101"/>
      <c r="L59" s="101"/>
      <c r="M59" s="101"/>
      <c r="N59" s="101"/>
      <c r="O59" s="101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:26" ht="15" customHeight="1" x14ac:dyDescent="0.25">
      <c r="A60" s="13"/>
      <c r="B60" s="14"/>
      <c r="C60" s="15"/>
      <c r="D60" s="29"/>
      <c r="E60" s="15"/>
      <c r="F60" s="15"/>
      <c r="G60" s="15"/>
      <c r="H60" s="15"/>
      <c r="I60" s="101"/>
      <c r="J60" s="101"/>
      <c r="K60" s="101"/>
      <c r="L60" s="101"/>
      <c r="M60" s="101"/>
      <c r="N60" s="101"/>
      <c r="O60" s="101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:26" ht="15" customHeight="1" x14ac:dyDescent="0.25">
      <c r="A61" s="17"/>
      <c r="B61" s="122" t="s">
        <v>25</v>
      </c>
      <c r="C61" s="123"/>
      <c r="D61" s="30"/>
      <c r="E61" s="5"/>
      <c r="F61" s="5"/>
      <c r="G61" s="5"/>
      <c r="H61" s="5"/>
      <c r="I61" s="101"/>
      <c r="J61" s="101"/>
      <c r="K61" s="101"/>
      <c r="L61" s="101"/>
      <c r="M61" s="101"/>
      <c r="N61" s="101"/>
      <c r="O61" s="101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s="39" customFormat="1" ht="15" customHeight="1" x14ac:dyDescent="0.25">
      <c r="A62" s="42"/>
      <c r="B62" s="84" t="s">
        <v>41</v>
      </c>
      <c r="C62" s="81" t="s">
        <v>42</v>
      </c>
      <c r="D62" s="80">
        <v>60</v>
      </c>
      <c r="E62" s="83">
        <v>0.7</v>
      </c>
      <c r="F62" s="83">
        <v>0.1</v>
      </c>
      <c r="G62" s="83">
        <v>2.2999999999999998</v>
      </c>
      <c r="H62" s="83">
        <v>12.8</v>
      </c>
      <c r="I62" s="101"/>
      <c r="J62" s="101"/>
      <c r="K62" s="101"/>
      <c r="L62" s="101"/>
      <c r="M62" s="101"/>
      <c r="N62" s="101"/>
      <c r="O62" s="101"/>
      <c r="P62" s="82">
        <v>6.3840000000000008E-2</v>
      </c>
      <c r="Q62" s="82">
        <v>3.1920000000000004E-2</v>
      </c>
      <c r="R62" s="82">
        <v>16.757999999999999</v>
      </c>
      <c r="S62" s="82">
        <v>0</v>
      </c>
      <c r="T62" s="82">
        <v>0.66500000000000004</v>
      </c>
      <c r="U62" s="82">
        <v>13.406400000000001</v>
      </c>
      <c r="V62" s="82">
        <v>24.897600000000001</v>
      </c>
      <c r="W62" s="82">
        <v>19.152000000000001</v>
      </c>
      <c r="X62" s="82">
        <v>0.86184000000000005</v>
      </c>
      <c r="Y62" s="71">
        <v>0.13600000000000001</v>
      </c>
      <c r="Z62" s="71">
        <v>0</v>
      </c>
    </row>
    <row r="63" spans="1:26" ht="15" customHeight="1" x14ac:dyDescent="0.25">
      <c r="A63" s="9"/>
      <c r="B63" s="96" t="s">
        <v>60</v>
      </c>
      <c r="C63" s="97" t="s">
        <v>32</v>
      </c>
      <c r="D63" s="117">
        <v>200</v>
      </c>
      <c r="E63" s="95">
        <v>4.24</v>
      </c>
      <c r="F63" s="95">
        <v>5.0199999999999996</v>
      </c>
      <c r="G63" s="95">
        <v>15.92</v>
      </c>
      <c r="H63" s="95">
        <v>116.8</v>
      </c>
      <c r="I63" s="101"/>
      <c r="J63" s="101"/>
      <c r="K63" s="101"/>
      <c r="L63" s="101"/>
      <c r="M63" s="101"/>
      <c r="N63" s="101"/>
      <c r="O63" s="101"/>
      <c r="P63" s="105">
        <v>0.15</v>
      </c>
      <c r="Q63" s="105">
        <v>0.06</v>
      </c>
      <c r="R63" s="105">
        <v>4.76</v>
      </c>
      <c r="S63" s="105">
        <v>97.2</v>
      </c>
      <c r="T63" s="105"/>
      <c r="U63" s="105">
        <v>27</v>
      </c>
      <c r="V63" s="105">
        <v>80.400000000000006</v>
      </c>
      <c r="W63" s="105">
        <v>29</v>
      </c>
      <c r="X63" s="105">
        <v>1.48</v>
      </c>
      <c r="Y63" s="105"/>
      <c r="Z63" s="105">
        <v>16</v>
      </c>
    </row>
    <row r="64" spans="1:26" ht="15" customHeight="1" x14ac:dyDescent="0.25">
      <c r="A64" s="9"/>
      <c r="B64" s="85" t="s">
        <v>56</v>
      </c>
      <c r="C64" s="80" t="s">
        <v>33</v>
      </c>
      <c r="D64" s="80">
        <v>90</v>
      </c>
      <c r="E64" s="68">
        <v>13.05</v>
      </c>
      <c r="F64" s="68">
        <v>13.2</v>
      </c>
      <c r="G64" s="68">
        <v>7.5</v>
      </c>
      <c r="H64" s="82">
        <v>199.65</v>
      </c>
      <c r="I64" s="68">
        <v>0.04</v>
      </c>
      <c r="J64" s="68">
        <v>0.12</v>
      </c>
      <c r="K64" s="68">
        <v>0.56000000000000005</v>
      </c>
      <c r="L64" s="68">
        <v>2.2200000000000002</v>
      </c>
      <c r="M64" s="68">
        <v>0</v>
      </c>
      <c r="N64" s="68">
        <v>32</v>
      </c>
      <c r="O64" s="68">
        <v>184</v>
      </c>
      <c r="P64" s="68">
        <v>0.04</v>
      </c>
      <c r="Q64" s="68">
        <v>76</v>
      </c>
      <c r="R64" s="68">
        <v>0.56000000000000005</v>
      </c>
      <c r="S64" s="68">
        <v>2.2200000000000002</v>
      </c>
      <c r="T64" s="68">
        <v>0</v>
      </c>
      <c r="U64" s="68">
        <v>32</v>
      </c>
      <c r="V64" s="68">
        <v>184</v>
      </c>
      <c r="W64" s="68">
        <v>26</v>
      </c>
      <c r="X64" s="68">
        <v>2.36</v>
      </c>
      <c r="Y64" s="82">
        <v>0.96</v>
      </c>
      <c r="Z64" s="82">
        <v>36</v>
      </c>
    </row>
    <row r="65" spans="1:26" ht="15" customHeight="1" x14ac:dyDescent="0.25">
      <c r="A65" s="9"/>
      <c r="B65" s="86" t="s">
        <v>57</v>
      </c>
      <c r="C65" s="80" t="s">
        <v>34</v>
      </c>
      <c r="D65" s="80">
        <v>25</v>
      </c>
      <c r="E65" s="68">
        <v>0.75</v>
      </c>
      <c r="F65" s="68">
        <v>4.0999999999999996</v>
      </c>
      <c r="G65" s="68">
        <v>1.6</v>
      </c>
      <c r="H65" s="82">
        <v>46.3</v>
      </c>
      <c r="I65" s="68">
        <v>0.01</v>
      </c>
      <c r="J65" s="68">
        <v>0.01</v>
      </c>
      <c r="K65" s="68">
        <v>0.04</v>
      </c>
      <c r="L65" s="68">
        <v>19.45</v>
      </c>
      <c r="M65" s="68">
        <v>20</v>
      </c>
      <c r="N65" s="68">
        <v>20</v>
      </c>
      <c r="O65" s="68">
        <v>14.5</v>
      </c>
      <c r="P65" s="68">
        <v>0.01</v>
      </c>
      <c r="Q65" s="68">
        <v>0.01</v>
      </c>
      <c r="R65" s="68">
        <v>0.04</v>
      </c>
      <c r="S65" s="68">
        <v>19.45</v>
      </c>
      <c r="T65" s="68">
        <v>20</v>
      </c>
      <c r="U65" s="68">
        <v>20</v>
      </c>
      <c r="V65" s="68">
        <v>14.5</v>
      </c>
      <c r="W65" s="68">
        <v>2.15</v>
      </c>
      <c r="X65" s="68">
        <v>0.06</v>
      </c>
      <c r="Y65" s="82">
        <v>7.0000000000000007E-2</v>
      </c>
      <c r="Z65" s="82">
        <v>2.85</v>
      </c>
    </row>
    <row r="66" spans="1:26" ht="15" customHeight="1" x14ac:dyDescent="0.25">
      <c r="A66" s="42"/>
      <c r="B66" s="85" t="s">
        <v>94</v>
      </c>
      <c r="C66" s="80" t="s">
        <v>95</v>
      </c>
      <c r="D66" s="80">
        <v>150</v>
      </c>
      <c r="E66" s="83">
        <v>8.3000000000000007</v>
      </c>
      <c r="F66" s="83">
        <v>6.3</v>
      </c>
      <c r="G66" s="83">
        <v>36</v>
      </c>
      <c r="H66" s="82">
        <v>233.7</v>
      </c>
      <c r="I66" s="83">
        <v>0.21</v>
      </c>
      <c r="J66" s="83">
        <v>0.12</v>
      </c>
      <c r="K66" s="83">
        <v>0</v>
      </c>
      <c r="L66" s="83">
        <v>19.2</v>
      </c>
      <c r="M66" s="83">
        <v>0.44</v>
      </c>
      <c r="N66" s="83">
        <v>15</v>
      </c>
      <c r="O66" s="83">
        <v>181</v>
      </c>
      <c r="P66" s="83">
        <v>0.21</v>
      </c>
      <c r="Q66" s="83">
        <v>0.12</v>
      </c>
      <c r="R66" s="83">
        <v>0</v>
      </c>
      <c r="S66" s="83">
        <v>19.2</v>
      </c>
      <c r="T66" s="83">
        <v>0.44</v>
      </c>
      <c r="U66" s="83">
        <v>15</v>
      </c>
      <c r="V66" s="83">
        <v>181</v>
      </c>
      <c r="W66" s="83">
        <v>120</v>
      </c>
      <c r="X66" s="83">
        <v>4.04</v>
      </c>
      <c r="Y66" s="82">
        <v>1.1000000000000001</v>
      </c>
      <c r="Z66" s="82">
        <v>22</v>
      </c>
    </row>
    <row r="67" spans="1:26" ht="15" customHeight="1" x14ac:dyDescent="0.25">
      <c r="A67" s="9"/>
      <c r="B67" s="92" t="s">
        <v>51</v>
      </c>
      <c r="C67" s="92" t="s">
        <v>3</v>
      </c>
      <c r="D67" s="80">
        <v>45</v>
      </c>
      <c r="E67" s="68">
        <v>3.4</v>
      </c>
      <c r="F67" s="68">
        <v>0.4</v>
      </c>
      <c r="G67" s="68">
        <v>22.1</v>
      </c>
      <c r="H67" s="68">
        <v>105.5</v>
      </c>
      <c r="I67" s="101"/>
      <c r="J67" s="101"/>
      <c r="K67" s="101"/>
      <c r="L67" s="101"/>
      <c r="M67" s="101"/>
      <c r="N67" s="101"/>
      <c r="O67" s="101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</row>
    <row r="68" spans="1:26" ht="15" customHeight="1" x14ac:dyDescent="0.25">
      <c r="A68" s="9"/>
      <c r="B68" s="92" t="s">
        <v>51</v>
      </c>
      <c r="C68" s="92" t="s">
        <v>29</v>
      </c>
      <c r="D68" s="80">
        <v>30</v>
      </c>
      <c r="E68" s="82">
        <v>2</v>
      </c>
      <c r="F68" s="82">
        <v>0.4</v>
      </c>
      <c r="G68" s="82">
        <v>10</v>
      </c>
      <c r="H68" s="83">
        <v>51.2</v>
      </c>
      <c r="I68" s="101"/>
      <c r="J68" s="101"/>
      <c r="K68" s="101"/>
      <c r="L68" s="101"/>
      <c r="M68" s="101"/>
      <c r="N68" s="101"/>
      <c r="O68" s="101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</row>
    <row r="69" spans="1:26" ht="15" customHeight="1" x14ac:dyDescent="0.25">
      <c r="A69" s="9"/>
      <c r="B69" s="92" t="s">
        <v>61</v>
      </c>
      <c r="C69" s="92" t="s">
        <v>1</v>
      </c>
      <c r="D69" s="93">
        <v>200</v>
      </c>
      <c r="E69" s="95">
        <v>0.5</v>
      </c>
      <c r="F69" s="95">
        <v>0</v>
      </c>
      <c r="G69" s="95">
        <v>19.8</v>
      </c>
      <c r="H69" s="83">
        <v>81</v>
      </c>
      <c r="I69" s="101"/>
      <c r="J69" s="101"/>
      <c r="K69" s="101"/>
      <c r="L69" s="101"/>
      <c r="M69" s="101"/>
      <c r="N69" s="101"/>
      <c r="O69" s="101"/>
      <c r="P69" s="105">
        <v>0</v>
      </c>
      <c r="Q69" s="105">
        <v>0</v>
      </c>
      <c r="R69" s="105">
        <v>0.02</v>
      </c>
      <c r="S69" s="105">
        <v>15</v>
      </c>
      <c r="T69" s="105"/>
      <c r="U69" s="105">
        <v>50</v>
      </c>
      <c r="V69" s="105">
        <v>4.3</v>
      </c>
      <c r="W69" s="105">
        <v>2.1</v>
      </c>
      <c r="X69" s="105">
        <v>0.09</v>
      </c>
      <c r="Y69" s="105"/>
      <c r="Z69" s="105">
        <v>0</v>
      </c>
    </row>
    <row r="70" spans="1:26" ht="15" customHeight="1" x14ac:dyDescent="0.25">
      <c r="B70" s="11"/>
      <c r="C70" s="18" t="s">
        <v>0</v>
      </c>
      <c r="D70" s="31">
        <f t="shared" ref="D70:H70" si="7">SUM(D63:D69)</f>
        <v>740</v>
      </c>
      <c r="E70" s="31">
        <f t="shared" si="7"/>
        <v>32.239999999999995</v>
      </c>
      <c r="F70" s="31">
        <f t="shared" si="7"/>
        <v>29.419999999999998</v>
      </c>
      <c r="G70" s="31">
        <f t="shared" si="7"/>
        <v>112.92</v>
      </c>
      <c r="H70" s="31">
        <f t="shared" si="7"/>
        <v>834.15000000000009</v>
      </c>
      <c r="I70" s="101"/>
      <c r="J70" s="101"/>
      <c r="K70" s="101"/>
      <c r="L70" s="101"/>
      <c r="M70" s="101"/>
      <c r="N70" s="101"/>
      <c r="O70" s="101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:26" ht="15" customHeight="1" x14ac:dyDescent="0.25">
      <c r="B71" s="14"/>
      <c r="C71" s="15"/>
      <c r="D71" s="29"/>
      <c r="E71" s="15"/>
      <c r="F71" s="15"/>
      <c r="G71" s="15"/>
      <c r="H71" s="15"/>
      <c r="I71" s="101"/>
      <c r="J71" s="101"/>
      <c r="K71" s="101"/>
      <c r="L71" s="101"/>
      <c r="M71" s="101"/>
      <c r="N71" s="101"/>
      <c r="O71" s="101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</row>
    <row r="72" spans="1:26" ht="15" customHeight="1" x14ac:dyDescent="0.25">
      <c r="A72" s="17"/>
      <c r="B72" s="120" t="s">
        <v>26</v>
      </c>
      <c r="C72" s="121"/>
      <c r="D72" s="30"/>
      <c r="E72" s="5"/>
      <c r="F72" s="5"/>
      <c r="G72" s="5"/>
      <c r="H72" s="5"/>
      <c r="I72" s="101"/>
      <c r="J72" s="101"/>
      <c r="K72" s="101"/>
      <c r="L72" s="101"/>
      <c r="M72" s="101"/>
      <c r="N72" s="101"/>
      <c r="O72" s="101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</row>
    <row r="73" spans="1:26" ht="15" customHeight="1" x14ac:dyDescent="0.25">
      <c r="B73" s="118" t="s">
        <v>62</v>
      </c>
      <c r="C73" s="119" t="s">
        <v>16</v>
      </c>
      <c r="D73" s="97">
        <v>200</v>
      </c>
      <c r="E73" s="83">
        <v>2.52</v>
      </c>
      <c r="F73" s="83">
        <v>2.16</v>
      </c>
      <c r="G73" s="83">
        <v>18.12</v>
      </c>
      <c r="H73" s="83">
        <v>102</v>
      </c>
      <c r="I73" s="101"/>
      <c r="J73" s="101"/>
      <c r="K73" s="101"/>
      <c r="L73" s="101"/>
      <c r="M73" s="101"/>
      <c r="N73" s="101"/>
      <c r="O73" s="101"/>
      <c r="P73" s="105">
        <v>0.09</v>
      </c>
      <c r="Q73" s="105">
        <v>0.05</v>
      </c>
      <c r="R73" s="105">
        <v>6.88</v>
      </c>
      <c r="S73" s="105">
        <v>97.6</v>
      </c>
      <c r="T73" s="105"/>
      <c r="U73" s="105">
        <v>13.8</v>
      </c>
      <c r="V73" s="105">
        <v>54.6</v>
      </c>
      <c r="W73" s="105">
        <v>20.8</v>
      </c>
      <c r="X73" s="105">
        <v>0.86</v>
      </c>
      <c r="Y73" s="105"/>
      <c r="Z73" s="105">
        <v>16.8</v>
      </c>
    </row>
    <row r="74" spans="1:26" ht="15" customHeight="1" x14ac:dyDescent="0.25">
      <c r="A74" s="9"/>
      <c r="B74" s="85" t="s">
        <v>96</v>
      </c>
      <c r="C74" s="80" t="s">
        <v>97</v>
      </c>
      <c r="D74" s="87">
        <v>200</v>
      </c>
      <c r="E74" s="68">
        <v>20.100000000000001</v>
      </c>
      <c r="F74" s="68">
        <v>18.7</v>
      </c>
      <c r="G74" s="68">
        <v>17.2</v>
      </c>
      <c r="H74" s="83">
        <v>318</v>
      </c>
      <c r="I74" s="101"/>
      <c r="J74" s="101"/>
      <c r="K74" s="101"/>
      <c r="L74" s="101"/>
      <c r="M74" s="101"/>
      <c r="N74" s="101"/>
      <c r="O74" s="101"/>
      <c r="P74" s="68">
        <v>0.13</v>
      </c>
      <c r="Q74" s="68">
        <v>0.19</v>
      </c>
      <c r="R74" s="68">
        <v>9.5299999999999994</v>
      </c>
      <c r="S74" s="68">
        <v>27.3</v>
      </c>
      <c r="T74" s="68">
        <v>10.067961165048542</v>
      </c>
      <c r="U74" s="68">
        <v>26</v>
      </c>
      <c r="V74" s="68">
        <v>231</v>
      </c>
      <c r="W74" s="68">
        <v>45</v>
      </c>
      <c r="X74" s="68">
        <v>3.43</v>
      </c>
      <c r="Y74" s="71">
        <v>3.38</v>
      </c>
      <c r="Z74" s="71">
        <v>45</v>
      </c>
    </row>
    <row r="75" spans="1:26" s="45" customFormat="1" ht="15" customHeight="1" x14ac:dyDescent="0.25">
      <c r="A75" s="42"/>
      <c r="B75" s="85" t="s">
        <v>50</v>
      </c>
      <c r="C75" s="115" t="s">
        <v>37</v>
      </c>
      <c r="D75" s="99">
        <v>60</v>
      </c>
      <c r="E75" s="88">
        <v>1.2</v>
      </c>
      <c r="F75" s="88">
        <v>4.2</v>
      </c>
      <c r="G75" s="88">
        <v>6</v>
      </c>
      <c r="H75" s="88">
        <v>68</v>
      </c>
      <c r="I75" s="102"/>
      <c r="J75" s="102"/>
      <c r="K75" s="102"/>
      <c r="L75" s="102"/>
      <c r="M75" s="102"/>
      <c r="N75" s="102"/>
      <c r="O75" s="102"/>
      <c r="P75" s="82">
        <v>2.6600000000000002E-2</v>
      </c>
      <c r="Q75" s="82">
        <v>1.3300000000000001E-2</v>
      </c>
      <c r="R75" s="82">
        <v>3.9102000000000001</v>
      </c>
      <c r="S75" s="82">
        <v>0</v>
      </c>
      <c r="T75" s="82">
        <v>7.9799999999999996E-2</v>
      </c>
      <c r="U75" s="82">
        <v>13.565999999999999</v>
      </c>
      <c r="V75" s="82">
        <v>23.94</v>
      </c>
      <c r="W75" s="82">
        <v>11.172000000000001</v>
      </c>
      <c r="X75" s="82">
        <v>0.39900000000000002</v>
      </c>
      <c r="Y75" s="71">
        <v>0.13600000000000001</v>
      </c>
      <c r="Z75" s="71">
        <v>0</v>
      </c>
    </row>
    <row r="76" spans="1:26" ht="15" customHeight="1" x14ac:dyDescent="0.25">
      <c r="A76" s="9"/>
      <c r="B76" s="85" t="s">
        <v>51</v>
      </c>
      <c r="C76" s="80" t="s">
        <v>54</v>
      </c>
      <c r="D76" s="80">
        <v>200</v>
      </c>
      <c r="E76" s="82">
        <v>0.6</v>
      </c>
      <c r="F76" s="82">
        <v>0</v>
      </c>
      <c r="G76" s="82">
        <v>33</v>
      </c>
      <c r="H76" s="82">
        <f t="shared" ref="H76" si="8">G76*4+F76*9+E76*4</f>
        <v>134.4</v>
      </c>
      <c r="I76" s="101"/>
      <c r="J76" s="101"/>
      <c r="K76" s="101"/>
      <c r="L76" s="101"/>
      <c r="M76" s="101"/>
      <c r="N76" s="101"/>
      <c r="O76" s="101"/>
      <c r="P76" s="83">
        <f>0.04*0.75</f>
        <v>0.03</v>
      </c>
      <c r="Q76" s="83">
        <v>0.26</v>
      </c>
      <c r="R76" s="83">
        <v>0.54</v>
      </c>
      <c r="S76" s="83">
        <v>0.36</v>
      </c>
      <c r="T76" s="83">
        <v>0</v>
      </c>
      <c r="U76" s="83">
        <v>223.2</v>
      </c>
      <c r="V76" s="83">
        <v>165.6</v>
      </c>
      <c r="W76" s="83">
        <v>25.2</v>
      </c>
      <c r="X76" s="83">
        <v>0.18</v>
      </c>
      <c r="Y76" s="82">
        <v>0.8</v>
      </c>
      <c r="Z76" s="82">
        <v>0</v>
      </c>
    </row>
    <row r="77" spans="1:26" ht="15" customHeight="1" x14ac:dyDescent="0.25">
      <c r="A77" s="9"/>
      <c r="B77" s="92" t="s">
        <v>51</v>
      </c>
      <c r="C77" s="92" t="s">
        <v>3</v>
      </c>
      <c r="D77" s="80">
        <v>60</v>
      </c>
      <c r="E77" s="68">
        <v>4.5999999999999996</v>
      </c>
      <c r="F77" s="68">
        <v>0.5</v>
      </c>
      <c r="G77" s="68">
        <v>29.5</v>
      </c>
      <c r="H77" s="68">
        <v>140.6</v>
      </c>
      <c r="I77" s="101"/>
      <c r="J77" s="101"/>
      <c r="K77" s="101"/>
      <c r="L77" s="101"/>
      <c r="M77" s="101"/>
      <c r="N77" s="101"/>
      <c r="O77" s="101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</row>
    <row r="78" spans="1:26" ht="15" customHeight="1" x14ac:dyDescent="0.25">
      <c r="A78" s="9"/>
      <c r="B78" s="92" t="s">
        <v>51</v>
      </c>
      <c r="C78" s="92" t="s">
        <v>29</v>
      </c>
      <c r="D78" s="80">
        <v>30</v>
      </c>
      <c r="E78" s="82">
        <v>2</v>
      </c>
      <c r="F78" s="82">
        <v>0.4</v>
      </c>
      <c r="G78" s="82">
        <v>10</v>
      </c>
      <c r="H78" s="83">
        <v>51.2</v>
      </c>
      <c r="I78" s="101"/>
      <c r="J78" s="101"/>
      <c r="K78" s="101"/>
      <c r="L78" s="101"/>
      <c r="M78" s="101"/>
      <c r="N78" s="101"/>
      <c r="O78" s="101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</row>
    <row r="79" spans="1:26" ht="15" customHeight="1" x14ac:dyDescent="0.25">
      <c r="A79" s="9"/>
      <c r="B79" s="85" t="s">
        <v>51</v>
      </c>
      <c r="C79" s="115" t="s">
        <v>104</v>
      </c>
      <c r="D79" s="99">
        <v>140</v>
      </c>
      <c r="E79" s="88">
        <v>1.1000000000000001</v>
      </c>
      <c r="F79" s="88">
        <v>0.3</v>
      </c>
      <c r="G79" s="88">
        <v>10.5</v>
      </c>
      <c r="H79" s="88">
        <v>49</v>
      </c>
      <c r="I79" s="101"/>
      <c r="J79" s="101"/>
      <c r="K79" s="101"/>
      <c r="L79" s="101"/>
      <c r="M79" s="101"/>
      <c r="N79" s="101"/>
      <c r="O79" s="101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</row>
    <row r="80" spans="1:26" ht="15" customHeight="1" x14ac:dyDescent="0.25">
      <c r="A80" s="9"/>
      <c r="B80" s="11"/>
      <c r="C80" s="18" t="s">
        <v>0</v>
      </c>
      <c r="D80" s="31">
        <f t="shared" ref="D80:H80" si="9">SUM(D73:D79)</f>
        <v>890</v>
      </c>
      <c r="E80" s="12">
        <f t="shared" si="9"/>
        <v>32.120000000000005</v>
      </c>
      <c r="F80" s="12">
        <f t="shared" si="9"/>
        <v>26.259999999999998</v>
      </c>
      <c r="G80" s="12">
        <f t="shared" si="9"/>
        <v>124.32</v>
      </c>
      <c r="H80" s="12">
        <f t="shared" si="9"/>
        <v>863.2</v>
      </c>
      <c r="I80" s="101"/>
      <c r="J80" s="101"/>
      <c r="K80" s="101"/>
      <c r="L80" s="101"/>
      <c r="M80" s="101"/>
      <c r="N80" s="101"/>
      <c r="O80" s="101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</row>
    <row r="81" spans="1:26" ht="15" customHeight="1" x14ac:dyDescent="0.25">
      <c r="B81" s="14"/>
      <c r="C81" s="15"/>
      <c r="D81" s="29"/>
      <c r="E81" s="15"/>
      <c r="F81" s="15"/>
      <c r="G81" s="15"/>
      <c r="H81" s="15"/>
      <c r="I81" s="101"/>
      <c r="J81" s="101"/>
      <c r="K81" s="101"/>
      <c r="L81" s="101"/>
      <c r="M81" s="101"/>
      <c r="N81" s="101"/>
      <c r="O81" s="101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</row>
    <row r="82" spans="1:26" ht="15" customHeight="1" x14ac:dyDescent="0.25">
      <c r="A82" s="17"/>
      <c r="B82" s="120" t="s">
        <v>27</v>
      </c>
      <c r="C82" s="121"/>
      <c r="D82" s="30"/>
      <c r="E82" s="5"/>
      <c r="F82" s="5"/>
      <c r="G82" s="5"/>
      <c r="H82" s="5"/>
      <c r="I82" s="101"/>
      <c r="J82" s="101"/>
      <c r="K82" s="101"/>
      <c r="L82" s="101"/>
      <c r="M82" s="101"/>
      <c r="N82" s="101"/>
      <c r="O82" s="101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</row>
    <row r="83" spans="1:26" s="39" customFormat="1" ht="15" customHeight="1" x14ac:dyDescent="0.25">
      <c r="A83" s="42"/>
      <c r="B83" s="84" t="s">
        <v>43</v>
      </c>
      <c r="C83" s="81" t="s">
        <v>40</v>
      </c>
      <c r="D83" s="80">
        <v>60</v>
      </c>
      <c r="E83" s="83">
        <v>0.5</v>
      </c>
      <c r="F83" s="83">
        <v>0.1</v>
      </c>
      <c r="G83" s="83">
        <v>1.5</v>
      </c>
      <c r="H83" s="83">
        <v>8.5</v>
      </c>
      <c r="I83" s="101"/>
      <c r="J83" s="101"/>
      <c r="K83" s="101"/>
      <c r="L83" s="101"/>
      <c r="M83" s="101"/>
      <c r="N83" s="101"/>
      <c r="O83" s="101"/>
      <c r="P83" s="82">
        <v>2.3199999999999998E-2</v>
      </c>
      <c r="Q83" s="82">
        <v>1.1599999999999999E-2</v>
      </c>
      <c r="R83" s="82">
        <v>3.4103999999999997</v>
      </c>
      <c r="S83" s="82">
        <v>0</v>
      </c>
      <c r="T83" s="82">
        <v>6.9599999999999995E-2</v>
      </c>
      <c r="U83" s="82">
        <v>11.831999999999999</v>
      </c>
      <c r="V83" s="82">
        <v>20.88</v>
      </c>
      <c r="W83" s="82">
        <v>9.7439999999999998</v>
      </c>
      <c r="X83" s="82">
        <v>0.34799999999999998</v>
      </c>
      <c r="Y83" s="82">
        <v>0.11899999999999999</v>
      </c>
      <c r="Z83" s="82">
        <v>0</v>
      </c>
    </row>
    <row r="84" spans="1:26" s="39" customFormat="1" ht="15" customHeight="1" x14ac:dyDescent="0.25">
      <c r="A84" s="42"/>
      <c r="B84" s="89" t="s">
        <v>58</v>
      </c>
      <c r="C84" s="89" t="s">
        <v>72</v>
      </c>
      <c r="D84" s="90">
        <v>200</v>
      </c>
      <c r="E84" s="91">
        <v>1.7</v>
      </c>
      <c r="F84" s="91">
        <v>4.26</v>
      </c>
      <c r="G84" s="91">
        <v>9.68</v>
      </c>
      <c r="H84" s="83">
        <v>90.24</v>
      </c>
      <c r="I84" s="101"/>
      <c r="J84" s="101"/>
      <c r="K84" s="101"/>
      <c r="L84" s="101"/>
      <c r="M84" s="101"/>
      <c r="N84" s="101"/>
      <c r="O84" s="101"/>
      <c r="P84" s="105">
        <v>0.03</v>
      </c>
      <c r="Q84" s="105">
        <v>0.04</v>
      </c>
      <c r="R84" s="105">
        <v>6.76</v>
      </c>
      <c r="S84" s="105">
        <v>134.6</v>
      </c>
      <c r="T84" s="105"/>
      <c r="U84" s="105">
        <v>33.6</v>
      </c>
      <c r="V84" s="105">
        <v>19.2</v>
      </c>
      <c r="W84" s="105">
        <v>42.6</v>
      </c>
      <c r="X84" s="105">
        <v>0.87</v>
      </c>
      <c r="Y84" s="105"/>
      <c r="Z84" s="105">
        <v>17.2</v>
      </c>
    </row>
    <row r="85" spans="1:26" ht="15" customHeight="1" x14ac:dyDescent="0.25">
      <c r="A85" s="9"/>
      <c r="B85" s="89" t="s">
        <v>100</v>
      </c>
      <c r="C85" s="89" t="s">
        <v>99</v>
      </c>
      <c r="D85" s="89">
        <v>200</v>
      </c>
      <c r="E85" s="83">
        <v>16.8</v>
      </c>
      <c r="F85" s="83">
        <v>8.1999999999999993</v>
      </c>
      <c r="G85" s="83">
        <v>10.4</v>
      </c>
      <c r="H85" s="83">
        <v>182.9</v>
      </c>
      <c r="I85" s="101"/>
      <c r="J85" s="101"/>
      <c r="K85" s="101"/>
      <c r="L85" s="101"/>
      <c r="M85" s="101"/>
      <c r="N85" s="101"/>
      <c r="O85" s="101"/>
      <c r="P85" s="105">
        <v>7.0000000000000007E-2</v>
      </c>
      <c r="Q85" s="105">
        <v>0.09</v>
      </c>
      <c r="R85" s="105">
        <v>34</v>
      </c>
      <c r="S85" s="105">
        <v>49.5</v>
      </c>
      <c r="T85" s="105"/>
      <c r="U85" s="105">
        <v>88</v>
      </c>
      <c r="V85" s="105">
        <v>148</v>
      </c>
      <c r="W85" s="105">
        <v>74</v>
      </c>
      <c r="X85" s="105">
        <v>1.86</v>
      </c>
      <c r="Y85" s="105"/>
      <c r="Z85" s="105">
        <v>41</v>
      </c>
    </row>
    <row r="86" spans="1:26" s="39" customFormat="1" ht="15" customHeight="1" x14ac:dyDescent="0.25">
      <c r="A86" s="42"/>
      <c r="B86" s="92" t="s">
        <v>66</v>
      </c>
      <c r="C86" s="92" t="s">
        <v>92</v>
      </c>
      <c r="D86" s="92">
        <v>200</v>
      </c>
      <c r="E86" s="95">
        <v>0.15</v>
      </c>
      <c r="F86" s="95">
        <v>0.14000000000000001</v>
      </c>
      <c r="G86" s="95">
        <v>9.93</v>
      </c>
      <c r="H86" s="68">
        <v>41.5</v>
      </c>
      <c r="I86" s="101"/>
      <c r="J86" s="101"/>
      <c r="K86" s="101"/>
      <c r="L86" s="101"/>
      <c r="M86" s="101"/>
      <c r="N86" s="101"/>
      <c r="O86" s="101"/>
      <c r="P86" s="105">
        <v>0.01</v>
      </c>
      <c r="Q86" s="105">
        <v>0.01</v>
      </c>
      <c r="R86" s="105">
        <v>1.6</v>
      </c>
      <c r="S86" s="105">
        <v>1.2</v>
      </c>
      <c r="T86" s="105"/>
      <c r="U86" s="105">
        <v>58</v>
      </c>
      <c r="V86" s="105">
        <v>3.8</v>
      </c>
      <c r="W86" s="105">
        <v>3.1</v>
      </c>
      <c r="X86" s="105">
        <v>0.79</v>
      </c>
      <c r="Y86" s="105"/>
      <c r="Z86" s="105">
        <v>0.8</v>
      </c>
    </row>
    <row r="87" spans="1:26" s="39" customFormat="1" ht="15" customHeight="1" x14ac:dyDescent="0.25">
      <c r="A87" s="42"/>
      <c r="B87" s="92" t="s">
        <v>51</v>
      </c>
      <c r="C87" s="92" t="s">
        <v>3</v>
      </c>
      <c r="D87" s="80">
        <v>45</v>
      </c>
      <c r="E87" s="68">
        <v>3.4</v>
      </c>
      <c r="F87" s="68">
        <v>0.4</v>
      </c>
      <c r="G87" s="68">
        <v>22.1</v>
      </c>
      <c r="H87" s="68">
        <v>105.5</v>
      </c>
      <c r="I87" s="101"/>
      <c r="J87" s="101"/>
      <c r="K87" s="101"/>
      <c r="L87" s="101"/>
      <c r="M87" s="101"/>
      <c r="N87" s="101"/>
      <c r="O87" s="101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</row>
    <row r="88" spans="1:26" s="39" customFormat="1" ht="15" customHeight="1" x14ac:dyDescent="0.25">
      <c r="A88" s="42"/>
      <c r="B88" s="92" t="s">
        <v>51</v>
      </c>
      <c r="C88" s="92" t="s">
        <v>29</v>
      </c>
      <c r="D88" s="80">
        <v>30</v>
      </c>
      <c r="E88" s="82">
        <v>2</v>
      </c>
      <c r="F88" s="82">
        <v>0.4</v>
      </c>
      <c r="G88" s="82">
        <v>10</v>
      </c>
      <c r="H88" s="83">
        <v>51.2</v>
      </c>
      <c r="I88" s="101"/>
      <c r="J88" s="101"/>
      <c r="K88" s="101"/>
      <c r="L88" s="101"/>
      <c r="M88" s="101"/>
      <c r="N88" s="101"/>
      <c r="O88" s="101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</row>
    <row r="89" spans="1:26" ht="15" customHeight="1" x14ac:dyDescent="0.25">
      <c r="B89" s="11"/>
      <c r="C89" s="18" t="s">
        <v>0</v>
      </c>
      <c r="D89" s="31">
        <f>SUM(D83:D88)</f>
        <v>735</v>
      </c>
      <c r="E89" s="12">
        <f>SUM(E83:E88)</f>
        <v>24.549999999999997</v>
      </c>
      <c r="F89" s="12">
        <f>SUM(F83:F88)</f>
        <v>13.5</v>
      </c>
      <c r="G89" s="12">
        <f>SUM(G83:G88)</f>
        <v>63.61</v>
      </c>
      <c r="H89" s="12">
        <f>SUM(H83:H88)</f>
        <v>479.84</v>
      </c>
      <c r="I89" s="101"/>
      <c r="J89" s="101"/>
      <c r="K89" s="101"/>
      <c r="L89" s="101"/>
      <c r="M89" s="101"/>
      <c r="N89" s="101"/>
      <c r="O89" s="101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</row>
    <row r="90" spans="1:26" ht="15" customHeight="1" x14ac:dyDescent="0.25">
      <c r="B90" s="14"/>
      <c r="C90" s="15"/>
      <c r="D90" s="29"/>
      <c r="E90" s="15"/>
      <c r="F90" s="15"/>
      <c r="G90" s="15"/>
      <c r="H90" s="15"/>
      <c r="I90" s="101"/>
      <c r="J90" s="101"/>
      <c r="K90" s="101"/>
      <c r="L90" s="101"/>
      <c r="M90" s="101"/>
      <c r="N90" s="101"/>
      <c r="O90" s="101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</row>
    <row r="91" spans="1:26" ht="15" customHeight="1" x14ac:dyDescent="0.25">
      <c r="A91" s="17"/>
      <c r="B91" s="120" t="s">
        <v>28</v>
      </c>
      <c r="C91" s="121"/>
      <c r="D91" s="30"/>
      <c r="E91" s="5"/>
      <c r="F91" s="5"/>
      <c r="G91" s="5"/>
      <c r="H91" s="5"/>
      <c r="I91" s="101"/>
      <c r="J91" s="101"/>
      <c r="K91" s="101"/>
      <c r="L91" s="101"/>
      <c r="M91" s="101"/>
      <c r="N91" s="101"/>
      <c r="O91" s="101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</row>
    <row r="92" spans="1:26" s="39" customFormat="1" ht="15" customHeight="1" x14ac:dyDescent="0.25">
      <c r="A92" s="42"/>
      <c r="B92" s="84" t="s">
        <v>51</v>
      </c>
      <c r="C92" s="81" t="s">
        <v>38</v>
      </c>
      <c r="D92" s="81">
        <v>60</v>
      </c>
      <c r="E92" s="82">
        <v>0.91</v>
      </c>
      <c r="F92" s="82">
        <v>2.8</v>
      </c>
      <c r="G92" s="82">
        <v>4.43</v>
      </c>
      <c r="H92" s="82">
        <v>46.8</v>
      </c>
      <c r="I92" s="101"/>
      <c r="J92" s="101"/>
      <c r="K92" s="101"/>
      <c r="L92" s="101"/>
      <c r="M92" s="101"/>
      <c r="N92" s="101"/>
      <c r="O92" s="101"/>
      <c r="P92" s="82">
        <v>0.01</v>
      </c>
      <c r="Q92" s="82">
        <v>0.02</v>
      </c>
      <c r="R92" s="82">
        <v>7.42</v>
      </c>
      <c r="S92" s="82">
        <v>10.1</v>
      </c>
      <c r="T92" s="82">
        <v>6.9599999999999995E-2</v>
      </c>
      <c r="U92" s="82">
        <v>18</v>
      </c>
      <c r="V92" s="82">
        <v>18</v>
      </c>
      <c r="W92" s="82">
        <v>10</v>
      </c>
      <c r="X92" s="82">
        <v>0.46</v>
      </c>
      <c r="Y92" s="82">
        <v>0.11</v>
      </c>
      <c r="Z92" s="82">
        <v>8.6</v>
      </c>
    </row>
    <row r="93" spans="1:26" ht="15" customHeight="1" x14ac:dyDescent="0.25">
      <c r="B93" s="96" t="s">
        <v>64</v>
      </c>
      <c r="C93" s="89" t="s">
        <v>65</v>
      </c>
      <c r="D93" s="90">
        <v>200</v>
      </c>
      <c r="E93" s="94">
        <v>1.94</v>
      </c>
      <c r="F93" s="94">
        <v>5.12</v>
      </c>
      <c r="G93" s="94">
        <v>11.2</v>
      </c>
      <c r="H93" s="94">
        <v>98.46</v>
      </c>
      <c r="I93" s="101"/>
      <c r="J93" s="101"/>
      <c r="K93" s="101"/>
      <c r="L93" s="101"/>
      <c r="M93" s="101"/>
      <c r="N93" s="101"/>
      <c r="O93" s="101"/>
      <c r="P93" s="105">
        <v>7.0000000000000007E-2</v>
      </c>
      <c r="Q93" s="105">
        <v>0.06</v>
      </c>
      <c r="R93" s="105">
        <v>8.42</v>
      </c>
      <c r="S93" s="105">
        <v>104.2</v>
      </c>
      <c r="U93" s="105">
        <v>27.6</v>
      </c>
      <c r="V93" s="105">
        <v>50.4</v>
      </c>
      <c r="W93" s="105">
        <v>20.2</v>
      </c>
      <c r="X93" s="105">
        <v>0.76</v>
      </c>
      <c r="Y93" s="105"/>
      <c r="Z93" s="105">
        <v>17</v>
      </c>
    </row>
    <row r="94" spans="1:26" ht="15" customHeight="1" x14ac:dyDescent="0.25">
      <c r="B94" s="85" t="s">
        <v>45</v>
      </c>
      <c r="C94" s="80" t="s">
        <v>90</v>
      </c>
      <c r="D94" s="80">
        <v>90</v>
      </c>
      <c r="E94" s="68">
        <v>16.440000000000001</v>
      </c>
      <c r="F94" s="68">
        <v>15.72</v>
      </c>
      <c r="G94" s="68">
        <v>14.88</v>
      </c>
      <c r="H94" s="68">
        <v>265.56</v>
      </c>
      <c r="I94" s="101"/>
      <c r="J94" s="101"/>
      <c r="K94" s="101"/>
      <c r="L94" s="101"/>
      <c r="M94" s="101"/>
      <c r="N94" s="101"/>
      <c r="O94" s="101"/>
      <c r="P94" s="68">
        <v>8.4112149532710276E-2</v>
      </c>
      <c r="Q94" s="68">
        <v>8.4112149532710276E-2</v>
      </c>
      <c r="R94" s="68">
        <v>0.12616822429906543</v>
      </c>
      <c r="S94" s="68">
        <v>0.1</v>
      </c>
      <c r="T94" s="68">
        <v>0.42056074766355139</v>
      </c>
      <c r="U94" s="68">
        <v>20.579439252336446</v>
      </c>
      <c r="V94" s="68">
        <v>87.588785046728972</v>
      </c>
      <c r="W94" s="68">
        <v>16.355140186915886</v>
      </c>
      <c r="X94" s="68">
        <v>1.1869158878504673</v>
      </c>
      <c r="Y94" s="68">
        <v>2.3199999999999998</v>
      </c>
      <c r="Z94" s="68">
        <v>0</v>
      </c>
    </row>
    <row r="95" spans="1:26" s="45" customFormat="1" ht="15" customHeight="1" x14ac:dyDescent="0.25">
      <c r="A95" s="42"/>
      <c r="B95" s="40" t="s">
        <v>94</v>
      </c>
      <c r="C95" s="92" t="s">
        <v>101</v>
      </c>
      <c r="D95" s="98">
        <v>150</v>
      </c>
      <c r="E95" s="83">
        <v>8.3000000000000007</v>
      </c>
      <c r="F95" s="83">
        <v>6.3</v>
      </c>
      <c r="G95" s="83">
        <v>36</v>
      </c>
      <c r="H95" s="95">
        <v>233.7</v>
      </c>
      <c r="I95" s="102"/>
      <c r="J95" s="102"/>
      <c r="K95" s="102"/>
      <c r="L95" s="102"/>
      <c r="M95" s="102"/>
      <c r="N95" s="102"/>
      <c r="O95" s="102"/>
      <c r="P95" s="106">
        <v>0.21</v>
      </c>
      <c r="Q95" s="106">
        <v>0.12</v>
      </c>
      <c r="R95" s="106">
        <v>19.2</v>
      </c>
      <c r="S95" s="106">
        <v>0.09</v>
      </c>
      <c r="T95" s="106"/>
      <c r="U95" s="106">
        <v>15</v>
      </c>
      <c r="V95" s="106">
        <v>181</v>
      </c>
      <c r="W95" s="106">
        <v>120</v>
      </c>
      <c r="X95" s="106">
        <v>4.04</v>
      </c>
      <c r="Y95" s="106"/>
      <c r="Z95" s="106">
        <v>22</v>
      </c>
    </row>
    <row r="96" spans="1:26" s="39" customFormat="1" ht="15" customHeight="1" x14ac:dyDescent="0.25">
      <c r="A96" s="42"/>
      <c r="B96" s="85" t="s">
        <v>51</v>
      </c>
      <c r="C96" s="80" t="s">
        <v>54</v>
      </c>
      <c r="D96" s="80">
        <v>200</v>
      </c>
      <c r="E96" s="82">
        <v>0.75301204819277112</v>
      </c>
      <c r="F96" s="82">
        <v>0</v>
      </c>
      <c r="G96" s="82">
        <v>15.210843373493976</v>
      </c>
      <c r="H96" s="82">
        <f t="shared" ref="H96" si="10">G96*4+F96*9+E96*4</f>
        <v>63.855421686746986</v>
      </c>
      <c r="I96" s="101"/>
      <c r="J96" s="101"/>
      <c r="K96" s="101"/>
      <c r="L96" s="101"/>
      <c r="M96" s="101"/>
      <c r="N96" s="101"/>
      <c r="O96" s="101"/>
      <c r="P96" s="83">
        <f>0.04*0.75</f>
        <v>0.03</v>
      </c>
      <c r="Q96" s="83">
        <v>0.26</v>
      </c>
      <c r="R96" s="83">
        <v>0.54</v>
      </c>
      <c r="S96" s="83">
        <v>0.36</v>
      </c>
      <c r="T96" s="83">
        <v>0</v>
      </c>
      <c r="U96" s="83">
        <v>223.2</v>
      </c>
      <c r="V96" s="83">
        <v>165.6</v>
      </c>
      <c r="W96" s="83">
        <v>25.2</v>
      </c>
      <c r="X96" s="83">
        <v>0.18</v>
      </c>
      <c r="Y96" s="82">
        <v>0.8</v>
      </c>
      <c r="Z96" s="82">
        <v>0</v>
      </c>
    </row>
    <row r="97" spans="1:26" ht="15" customHeight="1" x14ac:dyDescent="0.25">
      <c r="A97" s="9"/>
      <c r="B97" s="92" t="s">
        <v>51</v>
      </c>
      <c r="C97" s="92" t="s">
        <v>3</v>
      </c>
      <c r="D97" s="80">
        <v>60</v>
      </c>
      <c r="E97" s="68">
        <v>4.5999999999999996</v>
      </c>
      <c r="F97" s="68">
        <v>0.5</v>
      </c>
      <c r="G97" s="68">
        <v>29.5</v>
      </c>
      <c r="H97" s="68">
        <v>140.6</v>
      </c>
      <c r="I97" s="101"/>
      <c r="J97" s="101"/>
      <c r="K97" s="101"/>
      <c r="L97" s="101"/>
      <c r="M97" s="101"/>
      <c r="N97" s="101"/>
      <c r="O97" s="101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</row>
    <row r="98" spans="1:26" s="39" customFormat="1" ht="15" customHeight="1" x14ac:dyDescent="0.25">
      <c r="A98" s="42"/>
      <c r="B98" s="92" t="s">
        <v>51</v>
      </c>
      <c r="C98" s="92" t="s">
        <v>29</v>
      </c>
      <c r="D98" s="80">
        <v>25</v>
      </c>
      <c r="E98" s="82">
        <v>1.7</v>
      </c>
      <c r="F98" s="82">
        <v>0.3</v>
      </c>
      <c r="G98" s="82">
        <v>8.4</v>
      </c>
      <c r="H98" s="83">
        <v>42.7</v>
      </c>
      <c r="I98" s="82">
        <v>0.2</v>
      </c>
      <c r="J98" s="82">
        <v>0.4</v>
      </c>
      <c r="K98" s="82">
        <v>8</v>
      </c>
      <c r="L98" s="82">
        <v>1E-3</v>
      </c>
      <c r="M98" s="82">
        <v>11</v>
      </c>
      <c r="N98" s="82">
        <v>32</v>
      </c>
      <c r="O98" s="82">
        <v>29</v>
      </c>
      <c r="P98" s="82">
        <v>0.2</v>
      </c>
      <c r="Q98" s="82">
        <v>0.4</v>
      </c>
      <c r="R98" s="82">
        <v>8</v>
      </c>
      <c r="S98" s="82">
        <v>1E-3</v>
      </c>
      <c r="T98" s="82">
        <v>11</v>
      </c>
      <c r="U98" s="82">
        <v>32</v>
      </c>
      <c r="V98" s="82">
        <v>29</v>
      </c>
      <c r="W98" s="82">
        <v>21</v>
      </c>
      <c r="X98" s="82">
        <v>6.4</v>
      </c>
      <c r="Y98" s="82">
        <v>0.78</v>
      </c>
      <c r="Z98" s="82">
        <v>0.01</v>
      </c>
    </row>
    <row r="99" spans="1:26" s="39" customFormat="1" ht="15" customHeight="1" x14ac:dyDescent="0.25">
      <c r="A99" s="42"/>
      <c r="B99" s="92" t="s">
        <v>51</v>
      </c>
      <c r="C99" s="92" t="s">
        <v>105</v>
      </c>
      <c r="D99" s="80">
        <v>120</v>
      </c>
      <c r="E99" s="82">
        <v>1.8</v>
      </c>
      <c r="F99" s="82">
        <v>0.6</v>
      </c>
      <c r="G99" s="82">
        <v>25.2</v>
      </c>
      <c r="H99" s="83">
        <v>113.4</v>
      </c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</row>
    <row r="100" spans="1:26" ht="15" customHeight="1" x14ac:dyDescent="0.25">
      <c r="B100" s="11"/>
      <c r="C100" s="78" t="s">
        <v>0</v>
      </c>
      <c r="D100" s="31">
        <f t="shared" ref="D100:H100" si="11">SUM(D93:D98)</f>
        <v>725</v>
      </c>
      <c r="E100" s="31">
        <f t="shared" si="11"/>
        <v>33.733012048192776</v>
      </c>
      <c r="F100" s="31">
        <f t="shared" si="11"/>
        <v>27.94</v>
      </c>
      <c r="G100" s="31">
        <f t="shared" si="11"/>
        <v>115.19084337349398</v>
      </c>
      <c r="H100" s="31">
        <f t="shared" si="11"/>
        <v>844.87542168674713</v>
      </c>
      <c r="I100" s="101"/>
      <c r="J100" s="101"/>
      <c r="K100" s="101"/>
      <c r="L100" s="101"/>
      <c r="M100" s="101"/>
      <c r="N100" s="101"/>
      <c r="O100" s="101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</row>
    <row r="101" spans="1:26" ht="15" customHeight="1" x14ac:dyDescent="0.25">
      <c r="B101" s="14"/>
      <c r="C101" s="15"/>
      <c r="D101" s="29"/>
      <c r="E101" s="15"/>
      <c r="F101" s="15"/>
      <c r="G101" s="15"/>
      <c r="H101" s="15"/>
      <c r="I101" s="101"/>
      <c r="J101" s="101"/>
      <c r="K101" s="101"/>
      <c r="L101" s="101"/>
      <c r="M101" s="101"/>
      <c r="N101" s="101"/>
      <c r="O101" s="101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</row>
    <row r="102" spans="1:26" ht="15" customHeight="1" x14ac:dyDescent="0.25">
      <c r="A102" s="20"/>
      <c r="B102" s="120" t="s">
        <v>102</v>
      </c>
      <c r="C102" s="121"/>
      <c r="D102" s="34"/>
      <c r="E102" s="25"/>
      <c r="F102" s="25"/>
      <c r="G102" s="25"/>
      <c r="H102" s="25"/>
      <c r="I102" s="101"/>
      <c r="J102" s="101"/>
      <c r="K102" s="101"/>
      <c r="L102" s="101"/>
      <c r="M102" s="101"/>
      <c r="N102" s="101"/>
      <c r="O102" s="101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</row>
    <row r="103" spans="1:26" s="39" customFormat="1" ht="15" customHeight="1" x14ac:dyDescent="0.25">
      <c r="A103" s="42"/>
      <c r="B103" s="84" t="s">
        <v>41</v>
      </c>
      <c r="C103" s="81" t="s">
        <v>42</v>
      </c>
      <c r="D103" s="80">
        <v>60</v>
      </c>
      <c r="E103" s="83">
        <v>0.7</v>
      </c>
      <c r="F103" s="83">
        <v>0.1</v>
      </c>
      <c r="G103" s="83">
        <v>2.2999999999999998</v>
      </c>
      <c r="H103" s="83">
        <v>12.8</v>
      </c>
      <c r="I103" s="101"/>
      <c r="J103" s="101"/>
      <c r="K103" s="101"/>
      <c r="L103" s="101"/>
      <c r="M103" s="101"/>
      <c r="N103" s="101"/>
      <c r="O103" s="101"/>
      <c r="P103" s="82">
        <v>6.3840000000000008E-2</v>
      </c>
      <c r="Q103" s="82">
        <v>3.1920000000000004E-2</v>
      </c>
      <c r="R103" s="82">
        <v>16.757999999999999</v>
      </c>
      <c r="S103" s="82">
        <v>0</v>
      </c>
      <c r="T103" s="82">
        <v>0.66500000000000004</v>
      </c>
      <c r="U103" s="82">
        <v>13.406400000000001</v>
      </c>
      <c r="V103" s="82">
        <v>24.897600000000001</v>
      </c>
      <c r="W103" s="82">
        <v>19.152000000000001</v>
      </c>
      <c r="X103" s="82">
        <v>0.86184000000000005</v>
      </c>
      <c r="Y103" s="71">
        <v>0.13600000000000001</v>
      </c>
      <c r="Z103" s="71">
        <v>0</v>
      </c>
    </row>
    <row r="104" spans="1:26" ht="15" customHeight="1" x14ac:dyDescent="0.25">
      <c r="A104" s="9"/>
      <c r="B104" s="92" t="s">
        <v>89</v>
      </c>
      <c r="C104" s="92" t="s">
        <v>2</v>
      </c>
      <c r="D104" s="93">
        <v>200</v>
      </c>
      <c r="E104" s="95">
        <v>1.92</v>
      </c>
      <c r="F104" s="95">
        <v>5.04</v>
      </c>
      <c r="G104" s="95">
        <v>10.3</v>
      </c>
      <c r="H104" s="83">
        <f t="shared" ref="H104" si="12">E104*4+F104*9+G104*4</f>
        <v>94.240000000000009</v>
      </c>
      <c r="I104" s="101"/>
      <c r="J104" s="101"/>
      <c r="K104" s="101"/>
      <c r="L104" s="101"/>
      <c r="M104" s="101"/>
      <c r="N104" s="101"/>
      <c r="O104" s="101"/>
      <c r="P104" s="105">
        <v>0.04</v>
      </c>
      <c r="Q104" s="105">
        <v>0.04</v>
      </c>
      <c r="R104" s="105">
        <v>103.2</v>
      </c>
      <c r="S104" s="105">
        <v>6.42</v>
      </c>
      <c r="T104" s="105"/>
      <c r="U104" s="105">
        <v>25.6</v>
      </c>
      <c r="V104" s="105">
        <v>40.4</v>
      </c>
      <c r="W104" s="105">
        <v>15.4</v>
      </c>
      <c r="X104" s="105">
        <v>0.5</v>
      </c>
      <c r="Y104" s="105"/>
      <c r="Z104" s="105">
        <v>15.4</v>
      </c>
    </row>
    <row r="105" spans="1:26" ht="15" customHeight="1" x14ac:dyDescent="0.25">
      <c r="B105" s="85" t="s">
        <v>48</v>
      </c>
      <c r="C105" s="80" t="s">
        <v>49</v>
      </c>
      <c r="D105" s="87">
        <v>100</v>
      </c>
      <c r="E105" s="68">
        <v>18.899999999999999</v>
      </c>
      <c r="F105" s="68">
        <v>22</v>
      </c>
      <c r="G105" s="68">
        <v>5.5</v>
      </c>
      <c r="H105" s="82">
        <v>295.8</v>
      </c>
      <c r="I105" s="68">
        <v>0.11</v>
      </c>
      <c r="J105" s="68">
        <v>0.15</v>
      </c>
      <c r="K105" s="68">
        <v>0.34</v>
      </c>
      <c r="L105" s="68">
        <v>70.400000000000006</v>
      </c>
      <c r="M105" s="68">
        <v>0</v>
      </c>
      <c r="N105" s="68">
        <v>138</v>
      </c>
      <c r="O105" s="68">
        <v>282</v>
      </c>
      <c r="P105" s="68">
        <v>0.11</v>
      </c>
      <c r="Q105" s="68">
        <v>0.15</v>
      </c>
      <c r="R105" s="68">
        <v>0.34</v>
      </c>
      <c r="S105" s="68">
        <v>70.400000000000006</v>
      </c>
      <c r="T105" s="68">
        <v>0</v>
      </c>
      <c r="U105" s="68">
        <v>138</v>
      </c>
      <c r="V105" s="68">
        <v>282</v>
      </c>
      <c r="W105" s="68">
        <v>57</v>
      </c>
      <c r="X105" s="68">
        <v>0.98</v>
      </c>
      <c r="Y105" s="82">
        <f>0.48+0.2</f>
        <v>0.67999999999999994</v>
      </c>
      <c r="Z105" s="82">
        <v>176</v>
      </c>
    </row>
    <row r="106" spans="1:26" ht="15" customHeight="1" x14ac:dyDescent="0.25">
      <c r="A106" s="9"/>
      <c r="B106" s="85" t="s">
        <v>47</v>
      </c>
      <c r="C106" s="80" t="s">
        <v>4</v>
      </c>
      <c r="D106" s="80">
        <v>150</v>
      </c>
      <c r="E106" s="82">
        <v>3.2</v>
      </c>
      <c r="F106" s="82">
        <v>5.2</v>
      </c>
      <c r="G106" s="82">
        <v>19.8</v>
      </c>
      <c r="H106" s="82">
        <v>139.4</v>
      </c>
      <c r="I106" s="82">
        <v>0.12</v>
      </c>
      <c r="J106" s="82">
        <v>0.11</v>
      </c>
      <c r="K106" s="82">
        <v>10.199999999999999</v>
      </c>
      <c r="L106" s="82">
        <v>23.8</v>
      </c>
      <c r="M106" s="82">
        <v>6.9599999999999995E-2</v>
      </c>
      <c r="N106" s="82">
        <v>11.831999999999999</v>
      </c>
      <c r="O106" s="82">
        <v>20.88</v>
      </c>
      <c r="P106" s="82">
        <v>0.12</v>
      </c>
      <c r="Q106" s="82">
        <v>0.11</v>
      </c>
      <c r="R106" s="82">
        <v>10.199999999999999</v>
      </c>
      <c r="S106" s="82">
        <v>23.8</v>
      </c>
      <c r="T106" s="82">
        <v>6.9599999999999995E-2</v>
      </c>
      <c r="U106" s="82">
        <v>11.831999999999999</v>
      </c>
      <c r="V106" s="82">
        <v>20.88</v>
      </c>
      <c r="W106" s="82">
        <v>9.7439999999999998</v>
      </c>
      <c r="X106" s="82">
        <v>0.34799999999999998</v>
      </c>
      <c r="Y106" s="82">
        <v>0.11899999999999999</v>
      </c>
      <c r="Z106" s="82">
        <v>28</v>
      </c>
    </row>
    <row r="107" spans="1:26" ht="15" customHeight="1" x14ac:dyDescent="0.25">
      <c r="A107" s="9"/>
      <c r="B107" s="116" t="s">
        <v>103</v>
      </c>
      <c r="C107" s="92" t="s">
        <v>98</v>
      </c>
      <c r="D107" s="93">
        <v>200</v>
      </c>
      <c r="E107" s="68">
        <v>0.2</v>
      </c>
      <c r="F107" s="68">
        <v>0</v>
      </c>
      <c r="G107" s="68">
        <v>13</v>
      </c>
      <c r="H107" s="68">
        <v>52.9</v>
      </c>
      <c r="I107" s="101"/>
      <c r="J107" s="101"/>
      <c r="K107" s="101"/>
      <c r="L107" s="101"/>
      <c r="M107" s="101"/>
      <c r="N107" s="101"/>
      <c r="O107" s="101"/>
      <c r="P107" s="105">
        <v>0.01</v>
      </c>
      <c r="Q107" s="105">
        <v>0.01</v>
      </c>
      <c r="R107" s="105">
        <v>1.44</v>
      </c>
      <c r="S107" s="105">
        <v>2.4500000000000002</v>
      </c>
      <c r="T107" s="105"/>
      <c r="U107" s="105">
        <v>10</v>
      </c>
      <c r="V107" s="105">
        <v>10</v>
      </c>
      <c r="W107" s="105">
        <v>5.4</v>
      </c>
      <c r="X107" s="105">
        <v>0.12</v>
      </c>
      <c r="Y107" s="105"/>
      <c r="Z107" s="105">
        <v>0.5</v>
      </c>
    </row>
    <row r="108" spans="1:26" s="39" customFormat="1" ht="15" customHeight="1" x14ac:dyDescent="0.25">
      <c r="A108" s="42"/>
      <c r="B108" s="92" t="s">
        <v>51</v>
      </c>
      <c r="C108" s="92" t="s">
        <v>3</v>
      </c>
      <c r="D108" s="80">
        <v>45</v>
      </c>
      <c r="E108" s="68">
        <v>3.4</v>
      </c>
      <c r="F108" s="68">
        <v>0.4</v>
      </c>
      <c r="G108" s="68">
        <v>22.1</v>
      </c>
      <c r="H108" s="68">
        <v>105.5</v>
      </c>
      <c r="I108" s="101"/>
      <c r="J108" s="101"/>
      <c r="K108" s="101"/>
      <c r="L108" s="101"/>
      <c r="M108" s="101"/>
      <c r="N108" s="101"/>
      <c r="O108" s="101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</row>
    <row r="109" spans="1:26" ht="15" customHeight="1" x14ac:dyDescent="0.25">
      <c r="A109" s="9"/>
      <c r="B109" s="92" t="s">
        <v>51</v>
      </c>
      <c r="C109" s="92" t="s">
        <v>29</v>
      </c>
      <c r="D109" s="80">
        <v>25</v>
      </c>
      <c r="E109" s="82">
        <v>1.7</v>
      </c>
      <c r="F109" s="82">
        <v>0.3</v>
      </c>
      <c r="G109" s="82">
        <v>8.4</v>
      </c>
      <c r="H109" s="83">
        <v>42.7</v>
      </c>
      <c r="I109" s="82">
        <v>0.2</v>
      </c>
      <c r="J109" s="82">
        <v>0.4</v>
      </c>
      <c r="K109" s="82">
        <v>8</v>
      </c>
      <c r="L109" s="82">
        <v>1E-3</v>
      </c>
      <c r="M109" s="82">
        <v>11</v>
      </c>
      <c r="N109" s="82">
        <v>32</v>
      </c>
      <c r="O109" s="82">
        <v>29</v>
      </c>
      <c r="P109" s="82">
        <v>0.2</v>
      </c>
      <c r="Q109" s="82">
        <v>0.4</v>
      </c>
      <c r="R109" s="82">
        <v>8</v>
      </c>
      <c r="S109" s="82">
        <v>1E-3</v>
      </c>
      <c r="T109" s="82">
        <v>11</v>
      </c>
      <c r="U109" s="82">
        <v>32</v>
      </c>
      <c r="V109" s="82">
        <v>29</v>
      </c>
      <c r="W109" s="82">
        <v>21</v>
      </c>
      <c r="X109" s="82">
        <v>6.4</v>
      </c>
      <c r="Y109" s="82">
        <v>0.78</v>
      </c>
      <c r="Z109" s="82">
        <v>0.01</v>
      </c>
    </row>
    <row r="110" spans="1:26" s="39" customFormat="1" ht="15" customHeight="1" x14ac:dyDescent="0.25">
      <c r="A110" s="42"/>
      <c r="B110" s="111" t="s">
        <v>51</v>
      </c>
      <c r="C110" s="92" t="s">
        <v>30</v>
      </c>
      <c r="D110" s="93">
        <v>35</v>
      </c>
      <c r="E110" s="68">
        <f>6.8*0.32</f>
        <v>2.1760000000000002</v>
      </c>
      <c r="F110" s="68">
        <f>32.4*0.35</f>
        <v>11.339999999999998</v>
      </c>
      <c r="G110" s="68">
        <f>65.6*0.35</f>
        <v>22.959999999999997</v>
      </c>
      <c r="H110" s="68">
        <f t="shared" ref="H110" si="13">E110*4+F110*9+G110*4</f>
        <v>202.60399999999998</v>
      </c>
      <c r="I110" s="101"/>
      <c r="J110" s="101"/>
      <c r="K110" s="101"/>
      <c r="L110" s="101"/>
      <c r="M110" s="101"/>
      <c r="N110" s="101"/>
      <c r="O110" s="101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</row>
    <row r="111" spans="1:26" ht="15" customHeight="1" x14ac:dyDescent="0.25">
      <c r="B111" s="14"/>
      <c r="C111" s="78" t="s">
        <v>0</v>
      </c>
      <c r="D111" s="31">
        <f t="shared" ref="D111:H111" si="14">SUM(D104:D110)</f>
        <v>755</v>
      </c>
      <c r="E111" s="12">
        <f t="shared" si="14"/>
        <v>31.495999999999995</v>
      </c>
      <c r="F111" s="12">
        <f t="shared" si="14"/>
        <v>44.279999999999994</v>
      </c>
      <c r="G111" s="12">
        <f t="shared" si="14"/>
        <v>102.06</v>
      </c>
      <c r="H111" s="12">
        <f t="shared" si="14"/>
        <v>933.14400000000001</v>
      </c>
      <c r="I111" s="101"/>
      <c r="J111" s="101"/>
      <c r="K111" s="101"/>
      <c r="L111" s="101"/>
      <c r="M111" s="101"/>
      <c r="N111" s="101"/>
      <c r="O111" s="101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</row>
    <row r="112" spans="1:26" ht="15" customHeight="1" x14ac:dyDescent="0.25">
      <c r="B112" s="14"/>
      <c r="C112" s="15"/>
      <c r="D112" s="29"/>
      <c r="E112" s="15"/>
      <c r="F112" s="15"/>
      <c r="G112" s="15"/>
      <c r="H112" s="15"/>
      <c r="I112" s="101"/>
      <c r="J112" s="101"/>
      <c r="K112" s="101"/>
      <c r="L112" s="101"/>
      <c r="M112" s="101"/>
      <c r="N112" s="101"/>
      <c r="O112" s="101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</row>
    <row r="113" spans="1:26" ht="15" customHeight="1" x14ac:dyDescent="0.25">
      <c r="C113" s="47"/>
      <c r="I113" s="101"/>
      <c r="J113" s="101"/>
      <c r="K113" s="101"/>
      <c r="L113" s="101"/>
      <c r="M113" s="101"/>
      <c r="N113" s="101"/>
      <c r="O113" s="101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</row>
    <row r="114" spans="1:26" ht="15" customHeight="1" x14ac:dyDescent="0.25">
      <c r="C114" s="48"/>
      <c r="E114" s="33"/>
      <c r="H114" s="19"/>
      <c r="I114" s="101"/>
      <c r="J114" s="101"/>
      <c r="K114" s="101"/>
      <c r="L114" s="101"/>
      <c r="M114" s="101"/>
      <c r="N114" s="101"/>
      <c r="O114" s="101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</row>
    <row r="115" spans="1:26" ht="15" customHeight="1" x14ac:dyDescent="0.25">
      <c r="C115" s="48"/>
      <c r="E115" s="33"/>
      <c r="H115" s="19"/>
      <c r="I115" s="101"/>
      <c r="J115" s="101"/>
      <c r="K115" s="101"/>
      <c r="L115" s="101"/>
      <c r="M115" s="101"/>
      <c r="N115" s="101"/>
      <c r="O115" s="101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</row>
    <row r="116" spans="1:26" ht="15" customHeight="1" x14ac:dyDescent="0.25">
      <c r="C116" s="48"/>
      <c r="E116" s="33"/>
      <c r="H116" s="19"/>
      <c r="I116" s="101"/>
      <c r="J116" s="101"/>
      <c r="K116" s="101"/>
      <c r="L116" s="101"/>
      <c r="M116" s="101"/>
      <c r="N116" s="101"/>
      <c r="O116" s="101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</row>
    <row r="117" spans="1:26" ht="15" customHeight="1" x14ac:dyDescent="0.25">
      <c r="C117" s="54"/>
      <c r="D117" s="55"/>
      <c r="E117" s="56"/>
      <c r="F117" s="57"/>
      <c r="G117" s="57"/>
      <c r="H117" s="57"/>
      <c r="I117" s="101"/>
      <c r="J117" s="101"/>
      <c r="K117" s="101"/>
      <c r="L117" s="101"/>
      <c r="M117" s="101"/>
      <c r="N117" s="101"/>
      <c r="O117" s="101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</row>
    <row r="118" spans="1:26" ht="15" customHeight="1" x14ac:dyDescent="0.25">
      <c r="I118" s="101"/>
      <c r="J118" s="101"/>
      <c r="K118" s="101"/>
      <c r="L118" s="101"/>
      <c r="M118" s="101"/>
      <c r="N118" s="101"/>
      <c r="O118" s="101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</row>
    <row r="119" spans="1:26" s="50" customFormat="1" ht="15" customHeight="1" x14ac:dyDescent="0.25">
      <c r="A119" s="46"/>
      <c r="B119" s="49"/>
      <c r="C119" s="51"/>
      <c r="D119" s="52"/>
      <c r="E119" s="53"/>
      <c r="F119" s="53"/>
      <c r="G119" s="53"/>
      <c r="H119" s="53"/>
      <c r="I119" s="104"/>
      <c r="J119" s="104"/>
      <c r="K119" s="104"/>
      <c r="L119" s="104" t="s">
        <v>18</v>
      </c>
      <c r="M119" s="104"/>
      <c r="N119" s="104"/>
      <c r="O119" s="104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</row>
    <row r="120" spans="1:26" ht="15" customHeight="1" x14ac:dyDescent="0.25">
      <c r="I120" s="101"/>
      <c r="J120" s="101"/>
      <c r="K120" s="101"/>
      <c r="L120" s="101"/>
      <c r="M120" s="101"/>
      <c r="N120" s="101"/>
      <c r="O120" s="101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</row>
    <row r="121" spans="1:26" ht="15" customHeight="1" x14ac:dyDescent="0.25">
      <c r="I121" s="101"/>
      <c r="J121" s="101"/>
      <c r="K121" s="101"/>
      <c r="L121" s="101"/>
      <c r="M121" s="101"/>
      <c r="N121" s="101"/>
      <c r="O121" s="101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</row>
  </sheetData>
  <mergeCells count="18">
    <mergeCell ref="P6:T6"/>
    <mergeCell ref="U6:Z6"/>
    <mergeCell ref="A6:A7"/>
    <mergeCell ref="D6:D7"/>
    <mergeCell ref="E6:G6"/>
    <mergeCell ref="H6:H7"/>
    <mergeCell ref="B6:B7"/>
    <mergeCell ref="C6:C7"/>
    <mergeCell ref="B50:C50"/>
    <mergeCell ref="B39:C39"/>
    <mergeCell ref="B28:C28"/>
    <mergeCell ref="B18:C18"/>
    <mergeCell ref="B8:C8"/>
    <mergeCell ref="B102:C102"/>
    <mergeCell ref="B91:C91"/>
    <mergeCell ref="B82:C82"/>
    <mergeCell ref="B72:C72"/>
    <mergeCell ref="B61:C61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4294967295" r:id="rId1"/>
  <rowBreaks count="1" manualBreakCount="1">
    <brk id="122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лето</vt:lpstr>
      <vt:lpstr>'Меню лето'!Область_печати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2022-12-26T06:20:02Z</dcterms:modified>
</cp:coreProperties>
</file>